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225" windowWidth="15120" windowHeight="7890"/>
  </bookViews>
  <sheets>
    <sheet name="Лист1" sheetId="1" r:id="rId1"/>
  </sheets>
  <definedNames>
    <definedName name="_xlnm.Print_Area" localSheetId="0">Лист1!$A$1:$P$385</definedName>
  </definedNames>
  <calcPr calcId="125725"/>
</workbook>
</file>

<file path=xl/calcChain.xml><?xml version="1.0" encoding="utf-8"?>
<calcChain xmlns="http://schemas.openxmlformats.org/spreadsheetml/2006/main">
  <c r="C49" i="1"/>
  <c r="C211"/>
  <c r="C207"/>
  <c r="C198"/>
  <c r="C178"/>
  <c r="C174"/>
  <c r="C165"/>
  <c r="C132"/>
  <c r="C142"/>
  <c r="C146"/>
  <c r="C112"/>
  <c r="C107"/>
  <c r="C98"/>
  <c r="C79"/>
  <c r="C75"/>
  <c r="C45"/>
  <c r="C37"/>
  <c r="C10"/>
  <c r="C18"/>
  <c r="C22"/>
  <c r="C307"/>
  <c r="C301"/>
  <c r="C293"/>
  <c r="C273"/>
  <c r="C269"/>
  <c r="C260"/>
  <c r="C240"/>
  <c r="C236"/>
  <c r="C229"/>
  <c r="P307"/>
  <c r="O307"/>
  <c r="N307"/>
  <c r="M307"/>
  <c r="L307"/>
  <c r="K307"/>
  <c r="J307"/>
  <c r="I307"/>
  <c r="P273"/>
  <c r="O273"/>
  <c r="N273"/>
  <c r="M273"/>
  <c r="L273"/>
  <c r="K273"/>
  <c r="J273"/>
  <c r="I273"/>
  <c r="P240"/>
  <c r="O240"/>
  <c r="N240"/>
  <c r="M240"/>
  <c r="L240"/>
  <c r="K240"/>
  <c r="J240"/>
  <c r="I240"/>
  <c r="P207"/>
  <c r="P211"/>
  <c r="O211"/>
  <c r="N211"/>
  <c r="M211"/>
  <c r="L211"/>
  <c r="K211"/>
  <c r="J211"/>
  <c r="I211"/>
  <c r="P178"/>
  <c r="O178"/>
  <c r="N178"/>
  <c r="M178"/>
  <c r="L178"/>
  <c r="K178"/>
  <c r="J178"/>
  <c r="I178"/>
  <c r="P79"/>
  <c r="O79"/>
  <c r="N79"/>
  <c r="M79"/>
  <c r="L79"/>
  <c r="K79"/>
  <c r="J79"/>
  <c r="I79"/>
  <c r="P165"/>
  <c r="O165"/>
  <c r="N165"/>
  <c r="M165"/>
  <c r="L165"/>
  <c r="K165"/>
  <c r="J165"/>
  <c r="I165"/>
  <c r="H165"/>
  <c r="G165"/>
  <c r="F165"/>
  <c r="E165"/>
  <c r="P146"/>
  <c r="O146"/>
  <c r="N146"/>
  <c r="M146"/>
  <c r="L146"/>
  <c r="K146"/>
  <c r="J146"/>
  <c r="I146"/>
  <c r="P112" l="1"/>
  <c r="O112"/>
  <c r="N112"/>
  <c r="M112"/>
  <c r="L112"/>
  <c r="K112"/>
  <c r="J112"/>
  <c r="I112"/>
  <c r="H112"/>
  <c r="G112"/>
  <c r="F112"/>
  <c r="E112"/>
  <c r="H45"/>
  <c r="P49"/>
  <c r="O49"/>
  <c r="O316" s="1"/>
  <c r="O320" s="1"/>
  <c r="N49"/>
  <c r="M49"/>
  <c r="L49"/>
  <c r="L316" s="1"/>
  <c r="L320" s="1"/>
  <c r="K49"/>
  <c r="K316" s="1"/>
  <c r="K320" s="1"/>
  <c r="J49"/>
  <c r="J316" s="1"/>
  <c r="J320" s="1"/>
  <c r="I49"/>
  <c r="I316" s="1"/>
  <c r="I320" s="1"/>
  <c r="P37"/>
  <c r="O37"/>
  <c r="N37"/>
  <c r="M37"/>
  <c r="L37"/>
  <c r="K37"/>
  <c r="J37"/>
  <c r="I37"/>
  <c r="H37"/>
  <c r="G37"/>
  <c r="F37"/>
  <c r="E37"/>
  <c r="P22"/>
  <c r="P316" s="1"/>
  <c r="P320" s="1"/>
  <c r="N22"/>
  <c r="M22"/>
  <c r="M316" s="1"/>
  <c r="M320" s="1"/>
  <c r="N316" l="1"/>
  <c r="N320" s="1"/>
  <c r="F307"/>
  <c r="G307"/>
  <c r="H307"/>
  <c r="E307"/>
  <c r="H273"/>
  <c r="G273"/>
  <c r="F273"/>
  <c r="E273"/>
  <c r="F240"/>
  <c r="G240"/>
  <c r="H240"/>
  <c r="E240"/>
  <c r="F211"/>
  <c r="G211"/>
  <c r="H211"/>
  <c r="E211"/>
  <c r="F178"/>
  <c r="G178"/>
  <c r="H178"/>
  <c r="E178"/>
  <c r="F146"/>
  <c r="G146"/>
  <c r="H146"/>
  <c r="E146"/>
  <c r="F79"/>
  <c r="G79"/>
  <c r="H79"/>
  <c r="E79"/>
  <c r="F49"/>
  <c r="G49"/>
  <c r="H49"/>
  <c r="E49"/>
  <c r="F22"/>
  <c r="G22"/>
  <c r="H22"/>
  <c r="E22"/>
  <c r="G316" l="1"/>
  <c r="G320" s="1"/>
  <c r="E316"/>
  <c r="E320" s="1"/>
  <c r="F316"/>
  <c r="F320" s="1"/>
  <c r="H316"/>
  <c r="H320" s="1"/>
  <c r="E269"/>
  <c r="E142"/>
  <c r="E198" l="1"/>
  <c r="E107"/>
  <c r="F98"/>
  <c r="G98"/>
  <c r="H98"/>
  <c r="I98"/>
  <c r="J98"/>
  <c r="K98"/>
  <c r="L98"/>
  <c r="M98"/>
  <c r="N98"/>
  <c r="O98"/>
  <c r="P98"/>
  <c r="E98"/>
  <c r="H67"/>
  <c r="H75"/>
  <c r="E75"/>
  <c r="E18"/>
  <c r="F10"/>
  <c r="G10"/>
  <c r="H10"/>
  <c r="I10"/>
  <c r="J10"/>
  <c r="K10"/>
  <c r="L10"/>
  <c r="M10"/>
  <c r="N10"/>
  <c r="O10"/>
  <c r="P10"/>
  <c r="E10"/>
  <c r="E45"/>
  <c r="E115" l="1"/>
  <c r="E24"/>
  <c r="H81"/>
  <c r="E51"/>
  <c r="E301"/>
  <c r="E236"/>
  <c r="E207"/>
  <c r="E213" s="1"/>
  <c r="E174"/>
  <c r="E180" s="1"/>
  <c r="E315" l="1"/>
  <c r="O385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36"/>
  <c r="F301"/>
  <c r="G301"/>
  <c r="H301"/>
  <c r="I301"/>
  <c r="J301"/>
  <c r="K301"/>
  <c r="L301"/>
  <c r="M301"/>
  <c r="N301"/>
  <c r="O301"/>
  <c r="P301"/>
  <c r="E293"/>
  <c r="E309" s="1"/>
  <c r="F293"/>
  <c r="G293"/>
  <c r="G309" s="1"/>
  <c r="H293"/>
  <c r="I293"/>
  <c r="J293"/>
  <c r="K293"/>
  <c r="L293"/>
  <c r="M293"/>
  <c r="N293"/>
  <c r="O293"/>
  <c r="P293"/>
  <c r="F269"/>
  <c r="G269"/>
  <c r="H269"/>
  <c r="I269"/>
  <c r="J269"/>
  <c r="K269"/>
  <c r="L269"/>
  <c r="M269"/>
  <c r="N269"/>
  <c r="O269"/>
  <c r="P269"/>
  <c r="E260"/>
  <c r="E275" s="1"/>
  <c r="F236"/>
  <c r="G236"/>
  <c r="H236"/>
  <c r="I236"/>
  <c r="J236"/>
  <c r="K236"/>
  <c r="L236"/>
  <c r="M236"/>
  <c r="N236"/>
  <c r="O236"/>
  <c r="P236"/>
  <c r="E229"/>
  <c r="E242" s="1"/>
  <c r="F198"/>
  <c r="G198"/>
  <c r="H198"/>
  <c r="I198"/>
  <c r="J198"/>
  <c r="K198"/>
  <c r="L198"/>
  <c r="M198"/>
  <c r="N198"/>
  <c r="O198"/>
  <c r="P198"/>
  <c r="F174"/>
  <c r="G174"/>
  <c r="H174"/>
  <c r="I174"/>
  <c r="I180" s="1"/>
  <c r="J174"/>
  <c r="J180" s="1"/>
  <c r="K174"/>
  <c r="K180" s="1"/>
  <c r="L174"/>
  <c r="L180" s="1"/>
  <c r="M174"/>
  <c r="M180" s="1"/>
  <c r="N174"/>
  <c r="N180" s="1"/>
  <c r="O174"/>
  <c r="O180" s="1"/>
  <c r="P174"/>
  <c r="P180" s="1"/>
  <c r="F132"/>
  <c r="G132"/>
  <c r="H132"/>
  <c r="I132"/>
  <c r="J132"/>
  <c r="K132"/>
  <c r="L132"/>
  <c r="M132"/>
  <c r="N132"/>
  <c r="O132"/>
  <c r="P132"/>
  <c r="E132"/>
  <c r="E148" s="1"/>
  <c r="F75"/>
  <c r="G75"/>
  <c r="I75"/>
  <c r="J75"/>
  <c r="K75"/>
  <c r="L75"/>
  <c r="M75"/>
  <c r="N75"/>
  <c r="O75"/>
  <c r="P75"/>
  <c r="F45"/>
  <c r="F51" s="1"/>
  <c r="G45"/>
  <c r="I45"/>
  <c r="I51" s="1"/>
  <c r="J45"/>
  <c r="J51" s="1"/>
  <c r="K45"/>
  <c r="K51" s="1"/>
  <c r="L45"/>
  <c r="L51" s="1"/>
  <c r="M45"/>
  <c r="M51" s="1"/>
  <c r="N45"/>
  <c r="N51" s="1"/>
  <c r="O45"/>
  <c r="O51" s="1"/>
  <c r="P45"/>
  <c r="P51" s="1"/>
  <c r="F18"/>
  <c r="G18"/>
  <c r="H18"/>
  <c r="I18"/>
  <c r="I24" s="1"/>
  <c r="J18"/>
  <c r="J24" s="1"/>
  <c r="K18"/>
  <c r="K24" s="1"/>
  <c r="L18"/>
  <c r="L24" s="1"/>
  <c r="M18"/>
  <c r="M24" s="1"/>
  <c r="N18"/>
  <c r="N24" s="1"/>
  <c r="O18"/>
  <c r="O24" s="1"/>
  <c r="P18"/>
  <c r="P24" s="1"/>
  <c r="F142"/>
  <c r="G142"/>
  <c r="H142"/>
  <c r="I142"/>
  <c r="J142"/>
  <c r="K142"/>
  <c r="L142"/>
  <c r="M142"/>
  <c r="N142"/>
  <c r="O142"/>
  <c r="P142"/>
  <c r="O353"/>
  <c r="O352"/>
  <c r="O350"/>
  <c r="O349"/>
  <c r="O348"/>
  <c r="O347"/>
  <c r="O346"/>
  <c r="O345"/>
  <c r="O344"/>
  <c r="O343"/>
  <c r="O342"/>
  <c r="O341"/>
  <c r="O340"/>
  <c r="O339"/>
  <c r="O338"/>
  <c r="O337"/>
  <c r="O335"/>
  <c r="O334"/>
  <c r="O333"/>
  <c r="O332"/>
  <c r="I260"/>
  <c r="F260"/>
  <c r="G260"/>
  <c r="H260"/>
  <c r="J260"/>
  <c r="K260"/>
  <c r="K275" s="1"/>
  <c r="L260"/>
  <c r="L275" s="1"/>
  <c r="M260"/>
  <c r="N260"/>
  <c r="O260"/>
  <c r="O275" s="1"/>
  <c r="P260"/>
  <c r="P275" s="1"/>
  <c r="F229"/>
  <c r="G229"/>
  <c r="H229"/>
  <c r="I229"/>
  <c r="J229"/>
  <c r="K229"/>
  <c r="L229"/>
  <c r="M229"/>
  <c r="N229"/>
  <c r="O229"/>
  <c r="P229"/>
  <c r="F207"/>
  <c r="G207"/>
  <c r="H207"/>
  <c r="I207"/>
  <c r="J207"/>
  <c r="K207"/>
  <c r="L207"/>
  <c r="M207"/>
  <c r="N207"/>
  <c r="O207"/>
  <c r="F107"/>
  <c r="F115" s="1"/>
  <c r="G107"/>
  <c r="G115" s="1"/>
  <c r="H107"/>
  <c r="H115" s="1"/>
  <c r="I107"/>
  <c r="I115" s="1"/>
  <c r="J107"/>
  <c r="J115" s="1"/>
  <c r="K107"/>
  <c r="K115" s="1"/>
  <c r="L107"/>
  <c r="L115" s="1"/>
  <c r="M107"/>
  <c r="M115" s="1"/>
  <c r="N107"/>
  <c r="N115" s="1"/>
  <c r="O107"/>
  <c r="O115" s="1"/>
  <c r="P107"/>
  <c r="P115" s="1"/>
  <c r="N67"/>
  <c r="L67"/>
  <c r="L314" s="1"/>
  <c r="M67"/>
  <c r="O67"/>
  <c r="P67"/>
  <c r="F67"/>
  <c r="G67"/>
  <c r="I67"/>
  <c r="J67"/>
  <c r="K67"/>
  <c r="E67"/>
  <c r="F314" l="1"/>
  <c r="I275"/>
  <c r="N275"/>
  <c r="M275"/>
  <c r="J275"/>
  <c r="I314"/>
  <c r="I318" s="1"/>
  <c r="F309"/>
  <c r="K314"/>
  <c r="K318" s="1"/>
  <c r="J314"/>
  <c r="J318" s="1"/>
  <c r="P314"/>
  <c r="P313" s="1"/>
  <c r="N314"/>
  <c r="N318" s="1"/>
  <c r="P309"/>
  <c r="E81"/>
  <c r="E314"/>
  <c r="E313" s="1"/>
  <c r="M314"/>
  <c r="M318" s="1"/>
  <c r="O81"/>
  <c r="O314"/>
  <c r="O318" s="1"/>
  <c r="O315"/>
  <c r="O319" s="1"/>
  <c r="O309"/>
  <c r="K315"/>
  <c r="K309"/>
  <c r="L309"/>
  <c r="L315"/>
  <c r="L313" s="1"/>
  <c r="M315"/>
  <c r="M309"/>
  <c r="I315"/>
  <c r="I309"/>
  <c r="N315"/>
  <c r="N309"/>
  <c r="J315"/>
  <c r="J309"/>
  <c r="H309"/>
  <c r="N242"/>
  <c r="J242"/>
  <c r="P242"/>
  <c r="L242"/>
  <c r="L81"/>
  <c r="M242"/>
  <c r="I242"/>
  <c r="O242"/>
  <c r="K242"/>
  <c r="H242"/>
  <c r="K81"/>
  <c r="F81"/>
  <c r="O148"/>
  <c r="K148"/>
  <c r="M213"/>
  <c r="I213"/>
  <c r="P148"/>
  <c r="L148"/>
  <c r="N213"/>
  <c r="J213"/>
  <c r="M148"/>
  <c r="I148"/>
  <c r="O213"/>
  <c r="K213"/>
  <c r="N148"/>
  <c r="J148"/>
  <c r="L213"/>
  <c r="J81"/>
  <c r="P81"/>
  <c r="N81"/>
  <c r="G242"/>
  <c r="G81"/>
  <c r="M81"/>
  <c r="I81"/>
  <c r="F242"/>
  <c r="F180"/>
  <c r="F24"/>
  <c r="F315"/>
  <c r="F319" s="1"/>
  <c r="G24"/>
  <c r="G315"/>
  <c r="G319" s="1"/>
  <c r="G314"/>
  <c r="G318" s="1"/>
  <c r="H24"/>
  <c r="H315"/>
  <c r="H319" s="1"/>
  <c r="H314"/>
  <c r="H318" s="1"/>
  <c r="H275"/>
  <c r="F213"/>
  <c r="F275"/>
  <c r="G275"/>
  <c r="H213"/>
  <c r="G213"/>
  <c r="H51"/>
  <c r="F148"/>
  <c r="G148"/>
  <c r="G180"/>
  <c r="H148"/>
  <c r="H180"/>
  <c r="G51"/>
  <c r="E319"/>
  <c r="P319"/>
  <c r="L318"/>
  <c r="I313" l="1"/>
  <c r="I317" s="1"/>
  <c r="P318"/>
  <c r="N313"/>
  <c r="N317" s="1"/>
  <c r="K313"/>
  <c r="K317" s="1"/>
  <c r="J313"/>
  <c r="J317" s="1"/>
  <c r="N319"/>
  <c r="L319"/>
  <c r="J319"/>
  <c r="I319"/>
  <c r="M313"/>
  <c r="M317" s="1"/>
  <c r="O313"/>
  <c r="O317" s="1"/>
  <c r="M319"/>
  <c r="K319"/>
  <c r="F313"/>
  <c r="F317" s="1"/>
  <c r="H313"/>
  <c r="H317" s="1"/>
  <c r="E318"/>
  <c r="F318"/>
  <c r="G313"/>
  <c r="G317" s="1"/>
  <c r="P317"/>
  <c r="L317"/>
  <c r="E317"/>
</calcChain>
</file>

<file path=xl/sharedStrings.xml><?xml version="1.0" encoding="utf-8"?>
<sst xmlns="http://schemas.openxmlformats.org/spreadsheetml/2006/main" count="498" uniqueCount="152">
  <si>
    <t>А</t>
  </si>
  <si>
    <t>В1</t>
  </si>
  <si>
    <t>С</t>
  </si>
  <si>
    <t>Е</t>
  </si>
  <si>
    <t>P</t>
  </si>
  <si>
    <t>Fe</t>
  </si>
  <si>
    <t>чай с сахаром</t>
  </si>
  <si>
    <t>хлеб пшеничный</t>
  </si>
  <si>
    <t>завтрак</t>
  </si>
  <si>
    <t>обед</t>
  </si>
  <si>
    <t>хлеб ржаной</t>
  </si>
  <si>
    <t>какао с молоком</t>
  </si>
  <si>
    <t>куры отварные</t>
  </si>
  <si>
    <t>макаронные изделия отварные</t>
  </si>
  <si>
    <t>1 день</t>
  </si>
  <si>
    <t>2 день</t>
  </si>
  <si>
    <t>3 день</t>
  </si>
  <si>
    <t>омлет натуральный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</si>
  <si>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</si>
  <si>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</si>
  <si>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</si>
  <si>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</si>
  <si>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</si>
  <si>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</si>
  <si>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7 день</t>
  </si>
  <si>
    <t>8 день</t>
  </si>
  <si>
    <t>9 день</t>
  </si>
  <si>
    <t>10 день</t>
  </si>
  <si>
    <t>7-11 лет</t>
  </si>
  <si>
    <t>Пищевые вещества, г</t>
  </si>
  <si>
    <t>Б</t>
  </si>
  <si>
    <t>Ж</t>
  </si>
  <si>
    <t>У</t>
  </si>
  <si>
    <t>каша молочная "Дружба"</t>
  </si>
  <si>
    <t>икра кабачковая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</si>
  <si>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</si>
  <si>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</si>
  <si>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</si>
  <si>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</si>
  <si>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</si>
  <si>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</si>
  <si>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</si>
  <si>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</si>
  <si>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Завтрак</t>
  </si>
  <si>
    <t>Обед</t>
  </si>
  <si>
    <t>Полдник</t>
  </si>
  <si>
    <t>Итого за 10 дней</t>
  </si>
  <si>
    <t>Возрастная категория: 7-11 лет</t>
  </si>
  <si>
    <t>компот из смеси сухофруктов</t>
  </si>
  <si>
    <t xml:space="preserve">сок </t>
  </si>
  <si>
    <t>борщ с капустой и карт. со смет.</t>
  </si>
  <si>
    <t>пюре картофельное</t>
  </si>
  <si>
    <t>котлета рыбная</t>
  </si>
  <si>
    <t>щи из свежей капусты со смет.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</si>
  <si>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</si>
  <si>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</si>
  <si>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</si>
  <si>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</si>
  <si>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</si>
  <si>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</si>
  <si>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</si>
  <si>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</si>
  <si>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</si>
  <si>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</si>
  <si>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</si>
  <si>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</si>
  <si>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</si>
  <si>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</si>
  <si>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</si>
  <si>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</si>
  <si>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</si>
  <si>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</si>
  <si>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</si>
  <si>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</si>
  <si>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</si>
  <si>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</si>
  <si>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</si>
  <si>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</si>
  <si>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</si>
  <si>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</si>
  <si>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</si>
  <si>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</si>
  <si>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Ведомость контроля за рационом питания  (7 -11 лет) </t>
  </si>
  <si>
    <t>1/2 (20)</t>
  </si>
  <si>
    <t>1/40.</t>
  </si>
  <si>
    <t>3/16.</t>
  </si>
  <si>
    <t>14,5.</t>
  </si>
  <si>
    <t>14/5.</t>
  </si>
  <si>
    <t>13/20.</t>
  </si>
  <si>
    <t>13/2.</t>
  </si>
  <si>
    <t>картофель, свежие овощи</t>
  </si>
  <si>
    <t>икра свекольная</t>
  </si>
  <si>
    <t>котлета</t>
  </si>
  <si>
    <t>суп из овощей со сметаной</t>
  </si>
  <si>
    <t>чай с лимоном</t>
  </si>
  <si>
    <t>200/15/7</t>
  </si>
  <si>
    <t>200/15</t>
  </si>
  <si>
    <t xml:space="preserve">Итого за завтрак </t>
  </si>
  <si>
    <t>Итого за обед</t>
  </si>
  <si>
    <t>полдник</t>
  </si>
  <si>
    <t>Итого за полдник</t>
  </si>
  <si>
    <t>Итого за день</t>
  </si>
  <si>
    <t>Среднее значение за период</t>
  </si>
  <si>
    <t>Пряник</t>
  </si>
  <si>
    <t>Итого за завтрак</t>
  </si>
  <si>
    <t>Кефир</t>
  </si>
  <si>
    <t>Средние показатели</t>
  </si>
  <si>
    <t>макароны отварные</t>
  </si>
  <si>
    <t>Булка</t>
  </si>
  <si>
    <t>Каша гречневая молоч с сах</t>
  </si>
  <si>
    <t>плов из куриной грудки</t>
  </si>
  <si>
    <t>мясо тушеное (свинина)</t>
  </si>
  <si>
    <t>Рыба тушеная в томате с овощами</t>
  </si>
  <si>
    <t>кисель из сока с сахаром</t>
  </si>
  <si>
    <t>голубцы ленивые</t>
  </si>
  <si>
    <t>котлета мясная</t>
  </si>
  <si>
    <t>каша вязкая молочная манная</t>
  </si>
  <si>
    <t>печенье</t>
  </si>
  <si>
    <t>рагу из овощей</t>
  </si>
  <si>
    <t>сок</t>
  </si>
  <si>
    <t>чай с лимоном и сахаром</t>
  </si>
  <si>
    <t>каша пшенная молочная</t>
  </si>
  <si>
    <t>огурец соленый</t>
  </si>
  <si>
    <t>суп молочный с макаронными изделиями</t>
  </si>
  <si>
    <t>рис отварной</t>
  </si>
  <si>
    <t>салат"Мазайка"</t>
  </si>
  <si>
    <t>каша  молочная с крупой рис</t>
  </si>
  <si>
    <t>зеленый горошек</t>
  </si>
  <si>
    <t>суп с макаронными изделиями</t>
  </si>
  <si>
    <t>кукуруза консервированная</t>
  </si>
  <si>
    <t>бутерброд с сыром</t>
  </si>
  <si>
    <t>суп крестьянский с крупой пш</t>
  </si>
  <si>
    <t>салат из свеклы с солен огурц</t>
  </si>
  <si>
    <t>рассольник петербургский</t>
  </si>
  <si>
    <t>суп рисовый с куриным мясом</t>
  </si>
  <si>
    <t>гуляш</t>
  </si>
  <si>
    <t>рагу из свинины</t>
  </si>
  <si>
    <t>Цена</t>
  </si>
  <si>
    <t>цена</t>
  </si>
  <si>
    <t>суп с гречневый с курин мясом</t>
  </si>
  <si>
    <t>каша геркул овсян</t>
  </si>
  <si>
    <t>батон</t>
  </si>
  <si>
    <t>хлеб пшеничный/масло слив</t>
  </si>
  <si>
    <t>хлеб пшеничный/ масло сл</t>
  </si>
  <si>
    <t>80/10</t>
  </si>
  <si>
    <t>80/21</t>
  </si>
  <si>
    <t>сушка капелюшка</t>
  </si>
  <si>
    <t>оладьи</t>
  </si>
  <si>
    <t>масло сливочное</t>
  </si>
  <si>
    <t xml:space="preserve">икра кабачковая </t>
  </si>
  <si>
    <t>Салат из свежей капусты</t>
  </si>
  <si>
    <t>салат с белокочанной капустой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</si>
</sst>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3" fillId="3" borderId="0" xfId="0" applyFont="1" applyFill="1"/>
    <xf numFmtId="0" fontId="0" fillId="4" borderId="0" xfId="0" applyNumberFormat="1" applyFill="1"/>
    <xf numFmtId="0" fontId="0" fillId="4" borderId="0" xfId="0" applyNumberForma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0" xfId="0" applyNumberFormat="1" applyFont="1" applyFill="1"/>
    <xf numFmtId="0" fontId="10" fillId="4" borderId="0" xfId="0" applyFont="1" applyFill="1"/>
    <xf numFmtId="0" fontId="10" fillId="4" borderId="0" xfId="0" applyNumberFormat="1" applyFont="1" applyFill="1"/>
    <xf numFmtId="0" fontId="11" fillId="4" borderId="0" xfId="0" applyNumberFormat="1" applyFont="1" applyFill="1" applyBorder="1"/>
    <xf numFmtId="0" fontId="11" fillId="4" borderId="0" xfId="0" applyNumberFormat="1" applyFont="1" applyFill="1" applyBorder="1" applyAlignment="1"/>
    <xf numFmtId="0" fontId="10" fillId="4" borderId="0" xfId="0" applyNumberFormat="1" applyFont="1" applyFill="1" applyBorder="1"/>
    <xf numFmtId="0" fontId="12" fillId="4" borderId="0" xfId="0" applyFont="1" applyFill="1"/>
    <xf numFmtId="164" fontId="5" fillId="4" borderId="1" xfId="0" applyNumberFormat="1" applyFont="1" applyFill="1" applyBorder="1"/>
    <xf numFmtId="0" fontId="13" fillId="4" borderId="0" xfId="0" applyFont="1" applyFill="1" applyAlignment="1"/>
    <xf numFmtId="0" fontId="0" fillId="4" borderId="0" xfId="0" applyFill="1" applyBorder="1"/>
    <xf numFmtId="1" fontId="5" fillId="4" borderId="1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0" fillId="4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2" fillId="4" borderId="0" xfId="0" applyFont="1" applyFill="1" applyBorder="1"/>
    <xf numFmtId="0" fontId="1" fillId="4" borderId="0" xfId="0" applyFont="1" applyFill="1" applyBorder="1"/>
    <xf numFmtId="164" fontId="9" fillId="7" borderId="1" xfId="0" applyNumberFormat="1" applyFont="1" applyFill="1" applyBorder="1"/>
    <xf numFmtId="1" fontId="5" fillId="7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5" fillId="8" borderId="1" xfId="0" applyNumberFormat="1" applyFont="1" applyFill="1" applyBorder="1"/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4" fillId="6" borderId="5" xfId="0" applyNumberFormat="1" applyFont="1" applyFill="1" applyBorder="1" applyAlignment="1">
      <alignment horizontal="center" wrapText="1"/>
    </xf>
    <xf numFmtId="0" fontId="16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0" fillId="4" borderId="0" xfId="0" applyFont="1" applyFill="1" applyBorder="1"/>
    <xf numFmtId="164" fontId="10" fillId="4" borderId="0" xfId="0" applyNumberFormat="1" applyFont="1" applyFill="1" applyBorder="1"/>
    <xf numFmtId="9" fontId="9" fillId="4" borderId="1" xfId="1" applyFont="1" applyFill="1" applyBorder="1" applyAlignment="1">
      <alignment horizontal="center"/>
    </xf>
    <xf numFmtId="164" fontId="9" fillId="4" borderId="1" xfId="0" applyNumberFormat="1" applyFont="1" applyFill="1" applyBorder="1"/>
    <xf numFmtId="0" fontId="6" fillId="4" borderId="0" xfId="0" applyFont="1" applyFill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4" xfId="0" applyFont="1" applyBorder="1"/>
    <xf numFmtId="0" fontId="23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/>
    <xf numFmtId="0" fontId="10" fillId="4" borderId="4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23" fillId="4" borderId="4" xfId="0" applyFont="1" applyFill="1" applyBorder="1"/>
    <xf numFmtId="0" fontId="2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3" fillId="4" borderId="4" xfId="0" applyFont="1" applyFill="1" applyBorder="1" applyAlignment="1">
      <alignment wrapText="1"/>
    </xf>
    <xf numFmtId="164" fontId="14" fillId="4" borderId="5" xfId="0" applyNumberFormat="1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0" fillId="4" borderId="4" xfId="0" applyFont="1" applyFill="1" applyBorder="1"/>
    <xf numFmtId="0" fontId="0" fillId="4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1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/>
    <xf numFmtId="2" fontId="5" fillId="4" borderId="1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center"/>
    </xf>
    <xf numFmtId="165" fontId="5" fillId="4" borderId="1" xfId="0" applyNumberFormat="1" applyFont="1" applyFill="1" applyBorder="1"/>
    <xf numFmtId="165" fontId="9" fillId="4" borderId="1" xfId="0" applyNumberFormat="1" applyFont="1" applyFill="1" applyBorder="1" applyAlignment="1"/>
    <xf numFmtId="165" fontId="5" fillId="4" borderId="1" xfId="0" applyNumberFormat="1" applyFont="1" applyFill="1" applyBorder="1" applyAlignment="1">
      <alignment wrapText="1"/>
    </xf>
    <xf numFmtId="165" fontId="5" fillId="4" borderId="3" xfId="0" applyNumberFormat="1" applyFont="1" applyFill="1" applyBorder="1" applyAlignment="1">
      <alignment wrapText="1"/>
    </xf>
    <xf numFmtId="164" fontId="5" fillId="4" borderId="1" xfId="0" applyNumberFormat="1" applyFont="1" applyFill="1" applyBorder="1" applyAlignment="1">
      <alignment wrapText="1"/>
    </xf>
    <xf numFmtId="165" fontId="5" fillId="7" borderId="1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center"/>
    </xf>
    <xf numFmtId="164" fontId="9" fillId="4" borderId="4" xfId="0" applyNumberFormat="1" applyFont="1" applyFill="1" applyBorder="1" applyAlignment="1">
      <alignment horizontal="center"/>
    </xf>
    <xf numFmtId="164" fontId="9" fillId="4" borderId="12" xfId="0" applyNumberFormat="1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center"/>
    </xf>
    <xf numFmtId="164" fontId="9" fillId="4" borderId="12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3" fillId="4" borderId="2" xfId="0" applyFont="1" applyFill="1" applyBorder="1" applyAlignment="1">
      <alignment horizontal="center" wrapText="1"/>
    </xf>
    <xf numFmtId="0" fontId="23" fillId="4" borderId="6" xfId="0" applyFont="1" applyFill="1" applyBorder="1" applyAlignment="1">
      <alignment horizontal="center" wrapText="1"/>
    </xf>
    <xf numFmtId="2" fontId="5" fillId="4" borderId="1" xfId="0" applyNumberFormat="1" applyFont="1" applyFill="1" applyBorder="1"/>
    <xf numFmtId="2" fontId="5" fillId="4" borderId="1" xfId="0" applyNumberFormat="1" applyFont="1" applyFill="1" applyBorder="1" applyAlignment="1">
      <alignment wrapText="1"/>
    </xf>
    <xf numFmtId="0" fontId="10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5" fontId="9" fillId="4" borderId="4" xfId="0" applyNumberFormat="1" applyFont="1" applyFill="1" applyBorder="1" applyAlignment="1">
      <alignment horizontal="center"/>
    </xf>
    <xf numFmtId="165" fontId="9" fillId="4" borderId="12" xfId="0" applyNumberFormat="1" applyFont="1" applyFill="1" applyBorder="1" applyAlignment="1">
      <alignment horizontal="center"/>
    </xf>
    <xf numFmtId="165" fontId="9" fillId="4" borderId="3" xfId="0" applyNumberFormat="1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/>
    </xf>
    <xf numFmtId="164" fontId="9" fillId="4" borderId="12" xfId="0" applyNumberFormat="1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165" fontId="5" fillId="0" borderId="12" xfId="0" applyNumberFormat="1" applyFont="1" applyFill="1" applyBorder="1" applyAlignment="1">
      <alignment horizontal="center"/>
    </xf>
    <xf numFmtId="165" fontId="5" fillId="0" borderId="3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wrapText="1"/>
    </xf>
    <xf numFmtId="0" fontId="20" fillId="4" borderId="11" xfId="0" applyFont="1" applyFill="1" applyBorder="1" applyAlignment="1">
      <alignment horizontal="center" wrapText="1"/>
    </xf>
    <xf numFmtId="0" fontId="18" fillId="4" borderId="0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0" fontId="19" fillId="4" borderId="7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164" fontId="5" fillId="4" borderId="12" xfId="0" applyNumberFormat="1" applyFont="1" applyFill="1" applyBorder="1" applyAlignment="1">
      <alignment horizontal="center"/>
    </xf>
    <xf numFmtId="164" fontId="5" fillId="4" borderId="3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9" fillId="4" borderId="6" xfId="0" applyNumberFormat="1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9" fillId="4" borderId="4" xfId="0" applyNumberFormat="1" applyFont="1" applyFill="1" applyBorder="1" applyAlignment="1">
      <alignment horizontal="center"/>
    </xf>
    <xf numFmtId="0" fontId="9" fillId="4" borderId="12" xfId="0" applyNumberFormat="1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0" fillId="4" borderId="11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left" wrapText="1"/>
    </xf>
    <xf numFmtId="165" fontId="5" fillId="4" borderId="11" xfId="0" applyNumberFormat="1" applyFont="1" applyFill="1" applyBorder="1" applyAlignment="1">
      <alignment horizontal="left" wrapText="1"/>
    </xf>
    <xf numFmtId="0" fontId="8" fillId="2" borderId="0" xfId="0" applyFont="1" applyFill="1" applyAlignment="1">
      <alignment horizontal="left"/>
    </xf>
    <xf numFmtId="0" fontId="9" fillId="2" borderId="6" xfId="0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85"/>
  <sheetViews>
    <sheetView tabSelected="1" showWhiteSpace="0" view="pageBreakPreview" topLeftCell="B337" zoomScale="120" zoomScaleNormal="100" zoomScaleSheetLayoutView="120" workbookViewId="0">
      <selection activeCell="E354" sqref="E354"/>
    </sheetView>
  </sheetViews>
  <sheetFormatPr defaultRowHeight="15"/>
  <cols>
    <col min="1" max="1" width="7.42578125" style="45" customWidth="1"/>
    <col min="2" max="2" width="29.85546875" style="6" customWidth="1"/>
    <col min="3" max="3" width="12.140625" style="6" customWidth="1"/>
    <col min="4" max="4" width="9" style="43" customWidth="1"/>
    <col min="5" max="5" width="9" style="50" customWidth="1"/>
    <col min="6" max="6" width="8.42578125" style="50" customWidth="1"/>
    <col min="7" max="7" width="11" style="50" customWidth="1"/>
    <col min="8" max="8" width="9.85546875" style="50" customWidth="1"/>
    <col min="9" max="9" width="6.42578125" style="50" customWidth="1"/>
    <col min="10" max="10" width="8.5703125" style="50" customWidth="1"/>
    <col min="11" max="11" width="8.140625" style="50" customWidth="1"/>
    <col min="12" max="12" width="7.7109375" style="50" customWidth="1"/>
    <col min="13" max="13" width="8.28515625" style="50" customWidth="1"/>
    <col min="14" max="14" width="10.140625" style="50" customWidth="1"/>
    <col min="15" max="15" width="10.28515625" style="50" customWidth="1"/>
    <col min="16" max="16" width="6.28515625" style="50" customWidth="1"/>
    <col min="17" max="17" width="9.140625" style="5" customWidth="1"/>
    <col min="18" max="32" width="9.140625" style="1" customWidth="1"/>
  </cols>
  <sheetData>
    <row r="1" spans="1:30" ht="15" customHeight="1">
      <c r="A1" s="193" t="s">
        <v>47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30">
      <c r="A2" s="194" t="s">
        <v>14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30" ht="45" customHeight="1">
      <c r="A3" s="176" t="s">
        <v>35</v>
      </c>
      <c r="B3" s="195" t="s">
        <v>36</v>
      </c>
      <c r="C3" s="125" t="s">
        <v>137</v>
      </c>
      <c r="D3" s="195" t="s">
        <v>37</v>
      </c>
      <c r="E3" s="176" t="s">
        <v>29</v>
      </c>
      <c r="F3" s="176"/>
      <c r="G3" s="176"/>
      <c r="H3" s="195" t="s">
        <v>42</v>
      </c>
      <c r="I3" s="176" t="s">
        <v>38</v>
      </c>
      <c r="J3" s="176"/>
      <c r="K3" s="176"/>
      <c r="L3" s="176"/>
      <c r="M3" s="176" t="s">
        <v>39</v>
      </c>
      <c r="N3" s="176"/>
      <c r="O3" s="176"/>
      <c r="P3" s="176"/>
      <c r="Q3" s="9"/>
      <c r="R3" s="10"/>
      <c r="S3" s="9"/>
      <c r="T3" s="10"/>
      <c r="U3" s="10"/>
      <c r="V3" s="10"/>
      <c r="W3" s="10"/>
      <c r="X3" s="17"/>
      <c r="Y3" s="17"/>
      <c r="Z3" s="17"/>
      <c r="AA3" s="18"/>
      <c r="AB3" s="18"/>
      <c r="AC3" s="18"/>
      <c r="AD3" s="18"/>
    </row>
    <row r="4" spans="1:30">
      <c r="A4" s="176"/>
      <c r="B4" s="195"/>
      <c r="C4" s="125"/>
      <c r="D4" s="195"/>
      <c r="E4" s="20" t="s">
        <v>30</v>
      </c>
      <c r="F4" s="20" t="s">
        <v>31</v>
      </c>
      <c r="G4" s="20" t="s">
        <v>32</v>
      </c>
      <c r="H4" s="195"/>
      <c r="I4" s="19" t="s">
        <v>1</v>
      </c>
      <c r="J4" s="19" t="s">
        <v>2</v>
      </c>
      <c r="K4" s="19" t="s">
        <v>0</v>
      </c>
      <c r="L4" s="19" t="s">
        <v>3</v>
      </c>
      <c r="M4" s="19" t="s">
        <v>40</v>
      </c>
      <c r="N4" s="19" t="s">
        <v>4</v>
      </c>
      <c r="O4" s="19" t="s">
        <v>41</v>
      </c>
      <c r="P4" s="19" t="s">
        <v>5</v>
      </c>
      <c r="Q4" s="9"/>
      <c r="R4" s="10"/>
      <c r="S4" s="23"/>
      <c r="T4" s="23"/>
      <c r="U4" s="23"/>
      <c r="V4" s="23"/>
      <c r="W4" s="23"/>
      <c r="X4" s="24"/>
      <c r="Y4" s="24"/>
      <c r="Z4" s="24"/>
      <c r="AA4" s="25"/>
      <c r="AB4" s="26"/>
      <c r="AC4" s="26"/>
      <c r="AD4" s="26"/>
    </row>
    <row r="5" spans="1:30" ht="15.75">
      <c r="A5" s="44"/>
      <c r="B5" s="180" t="s">
        <v>8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2"/>
      <c r="Q5" s="9"/>
      <c r="R5" s="10"/>
      <c r="S5" s="23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30"/>
    </row>
    <row r="6" spans="1:30" s="8" customFormat="1">
      <c r="A6" s="21">
        <v>520</v>
      </c>
      <c r="B6" s="29" t="s">
        <v>33</v>
      </c>
      <c r="C6" s="130">
        <v>15.59</v>
      </c>
      <c r="D6" s="32">
        <v>205</v>
      </c>
      <c r="E6" s="109">
        <v>4.6500000000000004</v>
      </c>
      <c r="F6" s="109">
        <v>6.45</v>
      </c>
      <c r="G6" s="109">
        <v>36.799999999999997</v>
      </c>
      <c r="H6" s="109">
        <v>213.5</v>
      </c>
      <c r="I6" s="109">
        <v>7.0000000000000007E-2</v>
      </c>
      <c r="J6" s="109">
        <v>0.15</v>
      </c>
      <c r="K6" s="109">
        <v>0.03</v>
      </c>
      <c r="L6" s="109">
        <v>0.52</v>
      </c>
      <c r="M6" s="109">
        <v>92.23</v>
      </c>
      <c r="N6" s="109">
        <v>69.3</v>
      </c>
      <c r="O6" s="109">
        <v>29.3</v>
      </c>
      <c r="P6" s="109">
        <v>0.09</v>
      </c>
      <c r="Q6" s="9"/>
      <c r="R6" s="10"/>
      <c r="S6" s="23"/>
      <c r="T6" s="73"/>
      <c r="U6" s="73"/>
      <c r="V6" s="73"/>
      <c r="W6" s="73"/>
      <c r="X6" s="27"/>
      <c r="Y6" s="27"/>
      <c r="Z6" s="73"/>
      <c r="AA6" s="73"/>
      <c r="AB6" s="73"/>
      <c r="AC6" s="25"/>
      <c r="AD6" s="25"/>
    </row>
    <row r="7" spans="1:30">
      <c r="A7" s="21">
        <v>8</v>
      </c>
      <c r="B7" s="29" t="s">
        <v>130</v>
      </c>
      <c r="C7" s="130">
        <v>22.21</v>
      </c>
      <c r="D7" s="100" t="s">
        <v>145</v>
      </c>
      <c r="E7" s="109">
        <v>16</v>
      </c>
      <c r="F7" s="109">
        <v>1</v>
      </c>
      <c r="G7" s="109">
        <v>70</v>
      </c>
      <c r="H7" s="109">
        <v>293</v>
      </c>
      <c r="I7" s="109">
        <v>0.2</v>
      </c>
      <c r="J7" s="109">
        <v>0</v>
      </c>
      <c r="K7" s="109">
        <v>0.01</v>
      </c>
      <c r="L7" s="109">
        <v>5.99</v>
      </c>
      <c r="M7" s="109">
        <v>250</v>
      </c>
      <c r="N7" s="109">
        <v>250</v>
      </c>
      <c r="O7" s="109">
        <v>50</v>
      </c>
      <c r="P7" s="109">
        <v>2</v>
      </c>
      <c r="Q7" s="9"/>
      <c r="R7" s="10"/>
      <c r="S7" s="23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27"/>
    </row>
    <row r="8" spans="1:30" ht="15" customHeight="1">
      <c r="A8" s="21">
        <v>943</v>
      </c>
      <c r="B8" s="29" t="s">
        <v>6</v>
      </c>
      <c r="C8" s="130">
        <v>2.13</v>
      </c>
      <c r="D8" s="100" t="s">
        <v>96</v>
      </c>
      <c r="E8" s="109">
        <v>0.2</v>
      </c>
      <c r="F8" s="109">
        <v>0.05</v>
      </c>
      <c r="G8" s="109">
        <v>15.01</v>
      </c>
      <c r="H8" s="109">
        <v>61.3</v>
      </c>
      <c r="I8" s="109">
        <v>0.03</v>
      </c>
      <c r="J8" s="109">
        <v>0</v>
      </c>
      <c r="K8" s="109">
        <v>0.03</v>
      </c>
      <c r="L8" s="109">
        <v>0</v>
      </c>
      <c r="M8" s="109">
        <v>9.67</v>
      </c>
      <c r="N8" s="109">
        <v>3.29</v>
      </c>
      <c r="O8" s="109">
        <v>0.04</v>
      </c>
      <c r="P8" s="109">
        <v>0.04</v>
      </c>
      <c r="Q8" s="9"/>
      <c r="R8" s="10"/>
      <c r="S8" s="23"/>
      <c r="T8" s="99"/>
      <c r="U8" s="136"/>
      <c r="V8" s="136"/>
      <c r="W8" s="136"/>
      <c r="X8" s="136"/>
      <c r="Y8" s="136"/>
      <c r="Z8" s="136"/>
      <c r="AA8" s="136"/>
      <c r="AB8" s="136"/>
      <c r="AC8" s="98"/>
      <c r="AD8" s="23"/>
    </row>
    <row r="9" spans="1:30" ht="15" customHeight="1">
      <c r="A9" s="21"/>
      <c r="B9" s="29"/>
      <c r="C9" s="29"/>
      <c r="D9" s="32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9"/>
      <c r="R9" s="10"/>
      <c r="S9" s="23"/>
      <c r="T9" s="99"/>
      <c r="U9" s="97"/>
      <c r="V9" s="97"/>
      <c r="W9" s="97"/>
      <c r="X9" s="97"/>
      <c r="Y9" s="97"/>
      <c r="Z9" s="97"/>
      <c r="AA9" s="97"/>
      <c r="AB9" s="97"/>
      <c r="AC9" s="98"/>
      <c r="AD9" s="23"/>
    </row>
    <row r="10" spans="1:30" s="8" customFormat="1">
      <c r="A10" s="21"/>
      <c r="B10" s="29" t="s">
        <v>97</v>
      </c>
      <c r="C10" s="130">
        <f>SUM(C6:C9)</f>
        <v>39.93</v>
      </c>
      <c r="D10" s="37"/>
      <c r="E10" s="109">
        <f>SUM(E6:E9)</f>
        <v>20.849999999999998</v>
      </c>
      <c r="F10" s="109">
        <f t="shared" ref="F10:P10" si="0">SUM(F6:F9)</f>
        <v>7.5</v>
      </c>
      <c r="G10" s="109">
        <f t="shared" si="0"/>
        <v>121.81</v>
      </c>
      <c r="H10" s="109">
        <f t="shared" si="0"/>
        <v>567.79999999999995</v>
      </c>
      <c r="I10" s="109">
        <f t="shared" si="0"/>
        <v>0.30000000000000004</v>
      </c>
      <c r="J10" s="109">
        <f t="shared" si="0"/>
        <v>0.15</v>
      </c>
      <c r="K10" s="109">
        <f t="shared" si="0"/>
        <v>7.0000000000000007E-2</v>
      </c>
      <c r="L10" s="109">
        <f t="shared" si="0"/>
        <v>6.51</v>
      </c>
      <c r="M10" s="109">
        <f t="shared" si="0"/>
        <v>351.90000000000003</v>
      </c>
      <c r="N10" s="109">
        <f t="shared" si="0"/>
        <v>322.59000000000003</v>
      </c>
      <c r="O10" s="109">
        <f t="shared" si="0"/>
        <v>79.34</v>
      </c>
      <c r="P10" s="109">
        <f t="shared" si="0"/>
        <v>2.13</v>
      </c>
      <c r="Q10" s="9"/>
      <c r="R10" s="10"/>
      <c r="S10" s="10"/>
      <c r="T10" s="73"/>
      <c r="U10" s="74"/>
      <c r="V10" s="74"/>
      <c r="W10" s="74"/>
      <c r="X10" s="74"/>
      <c r="Y10" s="74"/>
      <c r="Z10" s="74"/>
      <c r="AA10" s="74"/>
      <c r="AB10" s="74"/>
      <c r="AC10" s="39"/>
      <c r="AD10" s="10"/>
    </row>
    <row r="11" spans="1:30" s="2" customFormat="1">
      <c r="A11" s="21"/>
      <c r="B11" s="146" t="s">
        <v>9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8"/>
      <c r="Q11" s="11"/>
      <c r="R11" s="11"/>
      <c r="S11" s="23"/>
      <c r="T11" s="73"/>
      <c r="U11" s="74"/>
      <c r="V11" s="74"/>
      <c r="W11" s="74"/>
      <c r="X11" s="74"/>
      <c r="Y11" s="74"/>
      <c r="Z11" s="74"/>
      <c r="AA11" s="74"/>
      <c r="AB11" s="74"/>
      <c r="AC11" s="39"/>
      <c r="AD11" s="23"/>
    </row>
    <row r="12" spans="1:30">
      <c r="A12" s="21">
        <v>43</v>
      </c>
      <c r="B12" s="29" t="s">
        <v>150</v>
      </c>
      <c r="C12" s="130">
        <v>10.25</v>
      </c>
      <c r="D12" s="32">
        <v>60</v>
      </c>
      <c r="E12" s="109">
        <v>0.76</v>
      </c>
      <c r="F12" s="109">
        <v>1.75</v>
      </c>
      <c r="G12" s="109">
        <v>4.6500000000000004</v>
      </c>
      <c r="H12" s="109">
        <v>49.92</v>
      </c>
      <c r="I12" s="109">
        <v>0.01</v>
      </c>
      <c r="J12" s="109">
        <v>0</v>
      </c>
      <c r="K12" s="109">
        <v>19.7</v>
      </c>
      <c r="L12" s="109">
        <v>2.44</v>
      </c>
      <c r="M12" s="109">
        <v>22.49</v>
      </c>
      <c r="N12" s="109">
        <v>16.57</v>
      </c>
      <c r="O12" s="109">
        <v>9.1</v>
      </c>
      <c r="P12" s="109">
        <v>0.31</v>
      </c>
      <c r="Q12" s="9"/>
      <c r="R12" s="10"/>
      <c r="S12" s="23"/>
      <c r="T12" s="23"/>
      <c r="U12" s="24"/>
      <c r="V12" s="24"/>
      <c r="W12" s="24"/>
      <c r="X12" s="24"/>
      <c r="Y12" s="24"/>
      <c r="Z12" s="24"/>
      <c r="AA12" s="24"/>
      <c r="AB12" s="22"/>
      <c r="AC12" s="24"/>
      <c r="AD12" s="23"/>
    </row>
    <row r="13" spans="1:30">
      <c r="A13" s="21">
        <v>206</v>
      </c>
      <c r="B13" s="29" t="s">
        <v>21</v>
      </c>
      <c r="C13" s="130">
        <v>9.94</v>
      </c>
      <c r="D13" s="32">
        <v>250</v>
      </c>
      <c r="E13" s="109">
        <v>5.49</v>
      </c>
      <c r="F13" s="109">
        <v>5.28</v>
      </c>
      <c r="G13" s="109">
        <v>16.329999999999998</v>
      </c>
      <c r="H13" s="109">
        <v>134.75</v>
      </c>
      <c r="I13" s="109">
        <v>0.23</v>
      </c>
      <c r="J13" s="109">
        <v>5.81</v>
      </c>
      <c r="K13" s="109">
        <v>0</v>
      </c>
      <c r="L13" s="109">
        <v>0.5</v>
      </c>
      <c r="M13" s="109">
        <v>38.08</v>
      </c>
      <c r="N13" s="109">
        <v>87.18</v>
      </c>
      <c r="O13" s="109">
        <v>35</v>
      </c>
      <c r="P13" s="109">
        <v>2.0299999999999998</v>
      </c>
      <c r="Q13" s="9"/>
      <c r="R13" s="10"/>
      <c r="S13" s="28"/>
      <c r="AD13" s="28"/>
    </row>
    <row r="14" spans="1:30" s="8" customFormat="1">
      <c r="A14" s="21">
        <v>268</v>
      </c>
      <c r="B14" s="29" t="s">
        <v>115</v>
      </c>
      <c r="C14" s="130">
        <v>33.159999999999997</v>
      </c>
      <c r="D14" s="32">
        <v>100</v>
      </c>
      <c r="E14" s="109">
        <v>15.55</v>
      </c>
      <c r="F14" s="109">
        <v>11.55</v>
      </c>
      <c r="G14" s="109">
        <v>15.7</v>
      </c>
      <c r="H14" s="109">
        <v>228.75</v>
      </c>
      <c r="I14" s="109">
        <v>0.1</v>
      </c>
      <c r="J14" s="109">
        <v>0.15</v>
      </c>
      <c r="K14" s="109">
        <v>28.75</v>
      </c>
      <c r="L14" s="109">
        <v>0.18</v>
      </c>
      <c r="M14" s="109">
        <v>43.75</v>
      </c>
      <c r="N14" s="109">
        <v>166.38</v>
      </c>
      <c r="O14" s="109">
        <v>32.130000000000003</v>
      </c>
      <c r="P14" s="109">
        <v>1.5</v>
      </c>
      <c r="Q14" s="9"/>
      <c r="R14" s="10"/>
      <c r="S14" s="23"/>
      <c r="T14" s="1"/>
      <c r="U14" s="1"/>
      <c r="V14" s="1"/>
      <c r="W14" s="1"/>
      <c r="X14" s="1"/>
      <c r="Y14" s="1"/>
      <c r="Z14" s="1"/>
      <c r="AA14" s="1"/>
      <c r="AB14" s="1"/>
      <c r="AC14" s="1"/>
      <c r="AD14" s="23"/>
    </row>
    <row r="15" spans="1:30" s="8" customFormat="1">
      <c r="A15" s="21">
        <v>203</v>
      </c>
      <c r="B15" s="29" t="s">
        <v>107</v>
      </c>
      <c r="C15" s="130">
        <v>7.7</v>
      </c>
      <c r="D15" s="32">
        <v>150</v>
      </c>
      <c r="E15" s="109">
        <v>5.6</v>
      </c>
      <c r="F15" s="109">
        <v>3.7</v>
      </c>
      <c r="G15" s="109">
        <v>35.9</v>
      </c>
      <c r="H15" s="109">
        <v>199.7</v>
      </c>
      <c r="I15" s="109">
        <v>0.1</v>
      </c>
      <c r="J15" s="109">
        <v>0.9</v>
      </c>
      <c r="K15" s="109">
        <v>0</v>
      </c>
      <c r="L15" s="109">
        <v>1.2</v>
      </c>
      <c r="M15" s="109">
        <v>9.4</v>
      </c>
      <c r="N15" s="109">
        <v>41.7</v>
      </c>
      <c r="O15" s="109">
        <v>7.6</v>
      </c>
      <c r="P15" s="109">
        <v>1</v>
      </c>
      <c r="Q15" s="9"/>
      <c r="R15" s="10"/>
      <c r="S15" s="23"/>
      <c r="T15" s="1"/>
      <c r="U15" s="1"/>
      <c r="V15" s="1"/>
      <c r="W15" s="1"/>
      <c r="X15" s="1"/>
      <c r="Y15" s="1"/>
      <c r="Z15" s="1"/>
      <c r="AA15" s="1"/>
      <c r="AB15" s="1"/>
      <c r="AC15" s="1"/>
      <c r="AD15" s="23"/>
    </row>
    <row r="16" spans="1:30" s="2" customFormat="1">
      <c r="A16" s="21">
        <v>389</v>
      </c>
      <c r="B16" s="29" t="s">
        <v>49</v>
      </c>
      <c r="C16" s="130">
        <v>8.5399999999999991</v>
      </c>
      <c r="D16" s="32">
        <v>200</v>
      </c>
      <c r="E16" s="109">
        <v>1</v>
      </c>
      <c r="F16" s="109">
        <v>0</v>
      </c>
      <c r="G16" s="109">
        <v>20.2</v>
      </c>
      <c r="H16" s="109">
        <v>84.8</v>
      </c>
      <c r="I16" s="109">
        <v>0</v>
      </c>
      <c r="J16" s="109">
        <v>0.08</v>
      </c>
      <c r="K16" s="109">
        <v>80</v>
      </c>
      <c r="L16" s="109">
        <v>0</v>
      </c>
      <c r="M16" s="109">
        <v>14</v>
      </c>
      <c r="N16" s="109">
        <v>0</v>
      </c>
      <c r="O16" s="109">
        <v>10</v>
      </c>
      <c r="P16" s="109">
        <v>2.8</v>
      </c>
      <c r="Q16" s="11"/>
      <c r="R16" s="11"/>
      <c r="S16" s="11"/>
      <c r="T16" s="11"/>
      <c r="U16" s="10"/>
      <c r="V16" s="10"/>
      <c r="W16" s="10"/>
      <c r="X16" s="10"/>
      <c r="Y16" s="10"/>
      <c r="Z16" s="10"/>
      <c r="AA16" s="10"/>
      <c r="AB16" s="10"/>
      <c r="AC16" s="10"/>
      <c r="AD16" s="11"/>
    </row>
    <row r="17" spans="1:30">
      <c r="A17" s="21"/>
      <c r="B17" s="29" t="s">
        <v>10</v>
      </c>
      <c r="C17" s="130">
        <v>2.79</v>
      </c>
      <c r="D17" s="32">
        <v>40</v>
      </c>
      <c r="E17" s="109">
        <v>2.8</v>
      </c>
      <c r="F17" s="109">
        <v>0.5</v>
      </c>
      <c r="G17" s="109">
        <v>14.6</v>
      </c>
      <c r="H17" s="109">
        <v>71</v>
      </c>
      <c r="I17" s="109">
        <v>0</v>
      </c>
      <c r="J17" s="109">
        <v>0.06</v>
      </c>
      <c r="K17" s="109">
        <v>0</v>
      </c>
      <c r="L17" s="109">
        <v>7.0000000000000001E-3</v>
      </c>
      <c r="M17" s="109">
        <v>14.7</v>
      </c>
      <c r="N17" s="109">
        <v>13.3</v>
      </c>
      <c r="O17" s="109">
        <v>60.9</v>
      </c>
      <c r="P17" s="109">
        <v>1.4</v>
      </c>
      <c r="Q17" s="9"/>
      <c r="R17" s="10"/>
      <c r="T17" s="10"/>
      <c r="U17" s="11"/>
      <c r="V17" s="11"/>
      <c r="W17" s="11"/>
      <c r="X17" s="11"/>
      <c r="Y17" s="11"/>
      <c r="Z17" s="11"/>
      <c r="AA17" s="11"/>
      <c r="AB17" s="11"/>
      <c r="AC17" s="11"/>
    </row>
    <row r="18" spans="1:30">
      <c r="A18" s="21"/>
      <c r="B18" s="29" t="s">
        <v>98</v>
      </c>
      <c r="C18" s="130">
        <f>SUM(C12:C17)</f>
        <v>72.38000000000001</v>
      </c>
      <c r="D18" s="32"/>
      <c r="E18" s="109">
        <f t="shared" ref="E18:P18" si="1">SUM(E12:E17)</f>
        <v>31.2</v>
      </c>
      <c r="F18" s="109">
        <f t="shared" si="1"/>
        <v>22.78</v>
      </c>
      <c r="G18" s="109">
        <f t="shared" si="1"/>
        <v>107.37999999999998</v>
      </c>
      <c r="H18" s="109">
        <f t="shared" si="1"/>
        <v>768.92</v>
      </c>
      <c r="I18" s="109">
        <f t="shared" si="1"/>
        <v>0.44000000000000006</v>
      </c>
      <c r="J18" s="109">
        <f t="shared" si="1"/>
        <v>7</v>
      </c>
      <c r="K18" s="109">
        <f t="shared" si="1"/>
        <v>128.44999999999999</v>
      </c>
      <c r="L18" s="109">
        <f t="shared" si="1"/>
        <v>4.327</v>
      </c>
      <c r="M18" s="109">
        <f t="shared" si="1"/>
        <v>142.41999999999999</v>
      </c>
      <c r="N18" s="109">
        <f t="shared" si="1"/>
        <v>325.13</v>
      </c>
      <c r="O18" s="109">
        <f t="shared" si="1"/>
        <v>154.72999999999999</v>
      </c>
      <c r="P18" s="109">
        <f t="shared" si="1"/>
        <v>9.0399999999999991</v>
      </c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>
      <c r="A19" s="21"/>
      <c r="B19" s="170" t="s">
        <v>99</v>
      </c>
      <c r="C19" s="171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4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" customHeight="1">
      <c r="A20" s="21">
        <v>943</v>
      </c>
      <c r="B20" s="29" t="s">
        <v>6</v>
      </c>
      <c r="C20" s="130">
        <v>2.13</v>
      </c>
      <c r="D20" s="100" t="s">
        <v>96</v>
      </c>
      <c r="E20" s="109">
        <v>0.2</v>
      </c>
      <c r="F20" s="109">
        <v>0.05</v>
      </c>
      <c r="G20" s="109">
        <v>15.01</v>
      </c>
      <c r="H20" s="109">
        <v>61.3</v>
      </c>
      <c r="I20" s="109">
        <v>0.03</v>
      </c>
      <c r="J20" s="109">
        <v>0</v>
      </c>
      <c r="K20" s="109">
        <v>0.03</v>
      </c>
      <c r="L20" s="109">
        <v>0</v>
      </c>
      <c r="M20" s="109">
        <v>9.67</v>
      </c>
      <c r="N20" s="109">
        <v>3.29</v>
      </c>
      <c r="O20" s="109">
        <v>0.04</v>
      </c>
      <c r="P20" s="109">
        <v>0.04</v>
      </c>
      <c r="Q20" s="9"/>
      <c r="R20" s="10"/>
      <c r="S20" s="23"/>
      <c r="T20" s="99"/>
      <c r="U20" s="136"/>
      <c r="V20" s="136"/>
      <c r="W20" s="136"/>
      <c r="X20" s="136"/>
      <c r="Y20" s="136"/>
      <c r="Z20" s="136"/>
      <c r="AA20" s="136"/>
      <c r="AB20" s="136"/>
      <c r="AC20" s="98"/>
      <c r="AD20" s="23"/>
    </row>
    <row r="21" spans="1:30" ht="15" customHeight="1">
      <c r="A21" s="21"/>
      <c r="B21" s="29" t="s">
        <v>108</v>
      </c>
      <c r="C21" s="130">
        <v>5.55</v>
      </c>
      <c r="D21" s="32">
        <v>50</v>
      </c>
      <c r="E21" s="109">
        <v>3.8</v>
      </c>
      <c r="F21" s="109">
        <v>6.6</v>
      </c>
      <c r="G21" s="109">
        <v>34.5</v>
      </c>
      <c r="H21" s="109">
        <v>197</v>
      </c>
      <c r="I21" s="109">
        <v>0</v>
      </c>
      <c r="J21" s="109">
        <v>0.3</v>
      </c>
      <c r="K21" s="109">
        <v>5.3</v>
      </c>
      <c r="L21" s="109">
        <v>1.7</v>
      </c>
      <c r="M21" s="109">
        <v>21.9</v>
      </c>
      <c r="N21" s="109">
        <v>18.2</v>
      </c>
      <c r="O21" s="109">
        <v>95.7</v>
      </c>
      <c r="P21" s="109">
        <v>1.1000000000000001</v>
      </c>
      <c r="Q21" s="9"/>
      <c r="R21" s="10"/>
      <c r="S21" s="23"/>
      <c r="T21" s="99"/>
      <c r="U21" s="112"/>
      <c r="V21" s="112"/>
      <c r="W21" s="112"/>
      <c r="X21" s="112"/>
      <c r="Y21" s="112"/>
      <c r="Z21" s="112"/>
      <c r="AA21" s="112"/>
      <c r="AB21" s="112"/>
      <c r="AC21" s="98"/>
      <c r="AD21" s="23"/>
    </row>
    <row r="22" spans="1:30">
      <c r="A22" s="21"/>
      <c r="B22" s="29" t="s">
        <v>100</v>
      </c>
      <c r="C22" s="130">
        <f>SUM(C20:C21)</f>
        <v>7.68</v>
      </c>
      <c r="D22" s="32"/>
      <c r="E22" s="109">
        <f>SUM(E20:E21)</f>
        <v>4</v>
      </c>
      <c r="F22" s="109">
        <f t="shared" ref="F22:H22" si="2">SUM(F20:F21)</f>
        <v>6.6499999999999995</v>
      </c>
      <c r="G22" s="109">
        <f t="shared" si="2"/>
        <v>49.51</v>
      </c>
      <c r="H22" s="109">
        <f t="shared" si="2"/>
        <v>258.3</v>
      </c>
      <c r="I22" s="37">
        <v>0.03</v>
      </c>
      <c r="J22" s="37">
        <v>0.6</v>
      </c>
      <c r="K22" s="37">
        <v>10.63</v>
      </c>
      <c r="L22" s="37">
        <v>3.4</v>
      </c>
      <c r="M22" s="37">
        <f>M20+M21</f>
        <v>31.57</v>
      </c>
      <c r="N22" s="37">
        <f t="shared" ref="N22:P22" si="3">N20+N21</f>
        <v>21.49</v>
      </c>
      <c r="O22" s="37">
        <v>191.44</v>
      </c>
      <c r="P22" s="37">
        <f t="shared" si="3"/>
        <v>1.1400000000000001</v>
      </c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>
      <c r="A23" s="21"/>
      <c r="B23" s="29"/>
      <c r="C23" s="29"/>
      <c r="D23" s="32"/>
      <c r="E23" s="109"/>
      <c r="F23" s="109"/>
      <c r="G23" s="109"/>
      <c r="H23" s="109"/>
      <c r="I23" s="37"/>
      <c r="J23" s="37"/>
      <c r="K23" s="37"/>
      <c r="L23" s="37"/>
      <c r="M23" s="37"/>
      <c r="N23" s="37"/>
      <c r="O23" s="37"/>
      <c r="P23" s="37"/>
      <c r="Q23" s="9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>
      <c r="A24" s="21"/>
      <c r="B24" s="29" t="s">
        <v>101</v>
      </c>
      <c r="C24" s="29"/>
      <c r="D24" s="32"/>
      <c r="E24" s="109">
        <f>E10+E18+E22</f>
        <v>56.05</v>
      </c>
      <c r="F24" s="109">
        <f>F10+F18+F22</f>
        <v>36.93</v>
      </c>
      <c r="G24" s="109">
        <f>G10+G18+G22</f>
        <v>278.7</v>
      </c>
      <c r="H24" s="109">
        <f>H10+H18+H22</f>
        <v>1595.0199999999998</v>
      </c>
      <c r="I24" s="109">
        <f t="shared" ref="I24:P24" si="4">I10+I18+I22</f>
        <v>0.77000000000000013</v>
      </c>
      <c r="J24" s="109">
        <f t="shared" si="4"/>
        <v>7.75</v>
      </c>
      <c r="K24" s="109">
        <f t="shared" si="4"/>
        <v>139.14999999999998</v>
      </c>
      <c r="L24" s="109">
        <f t="shared" si="4"/>
        <v>14.237</v>
      </c>
      <c r="M24" s="109">
        <f t="shared" si="4"/>
        <v>525.8900000000001</v>
      </c>
      <c r="N24" s="109">
        <f t="shared" si="4"/>
        <v>669.21</v>
      </c>
      <c r="O24" s="109">
        <f t="shared" si="4"/>
        <v>425.51</v>
      </c>
      <c r="P24" s="109">
        <f t="shared" si="4"/>
        <v>12.309999999999999</v>
      </c>
      <c r="Q24" s="9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>
      <c r="A25" s="21"/>
      <c r="B25" s="29" t="s">
        <v>102</v>
      </c>
      <c r="C25" s="29"/>
      <c r="D25" s="32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>
      <c r="A26" s="49"/>
      <c r="B26" s="39"/>
      <c r="C26" s="39"/>
      <c r="D26" s="5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9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>
      <c r="A27" s="49"/>
      <c r="B27" s="39"/>
      <c r="C27" s="39"/>
      <c r="D27" s="5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9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>
      <c r="A28" s="49"/>
      <c r="B28" s="39"/>
      <c r="C28" s="39"/>
      <c r="D28" s="5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9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>
      <c r="B29" s="33"/>
      <c r="C29" s="33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T29" s="10"/>
      <c r="U29" s="10"/>
      <c r="V29" s="138"/>
      <c r="W29" s="138"/>
      <c r="X29" s="138"/>
      <c r="Y29" s="138"/>
      <c r="Z29" s="138"/>
      <c r="AA29" s="18"/>
      <c r="AB29" s="18"/>
      <c r="AC29" s="18"/>
    </row>
    <row r="30" spans="1:30" ht="30" customHeight="1">
      <c r="A30" s="177" t="s">
        <v>15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</row>
    <row r="31" spans="1:30">
      <c r="A31" s="176" t="s">
        <v>35</v>
      </c>
      <c r="B31" s="185" t="s">
        <v>36</v>
      </c>
      <c r="C31" s="187" t="s">
        <v>138</v>
      </c>
      <c r="D31" s="185" t="s">
        <v>37</v>
      </c>
      <c r="E31" s="186" t="s">
        <v>29</v>
      </c>
      <c r="F31" s="186"/>
      <c r="G31" s="186"/>
      <c r="H31" s="185" t="s">
        <v>42</v>
      </c>
      <c r="I31" s="186" t="s">
        <v>38</v>
      </c>
      <c r="J31" s="186"/>
      <c r="K31" s="186"/>
      <c r="L31" s="186"/>
      <c r="M31" s="186" t="s">
        <v>39</v>
      </c>
      <c r="N31" s="186"/>
      <c r="O31" s="186"/>
      <c r="P31" s="186"/>
    </row>
    <row r="32" spans="1:30" s="3" customFormat="1">
      <c r="A32" s="176"/>
      <c r="B32" s="185"/>
      <c r="C32" s="188"/>
      <c r="D32" s="185"/>
      <c r="E32" s="35" t="s">
        <v>30</v>
      </c>
      <c r="F32" s="35" t="s">
        <v>31</v>
      </c>
      <c r="G32" s="35" t="s">
        <v>32</v>
      </c>
      <c r="H32" s="185"/>
      <c r="I32" s="35" t="s">
        <v>1</v>
      </c>
      <c r="J32" s="35" t="s">
        <v>2</v>
      </c>
      <c r="K32" s="35" t="s">
        <v>0</v>
      </c>
      <c r="L32" s="35" t="s">
        <v>3</v>
      </c>
      <c r="M32" s="35" t="s">
        <v>40</v>
      </c>
      <c r="N32" s="35" t="s">
        <v>4</v>
      </c>
      <c r="O32" s="35" t="s">
        <v>41</v>
      </c>
      <c r="P32" s="35" t="s">
        <v>5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32">
      <c r="A33" s="46"/>
      <c r="B33" s="146" t="s">
        <v>8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8"/>
      <c r="U33" s="2"/>
      <c r="V33" s="2"/>
      <c r="W33" s="2"/>
      <c r="X33" s="2"/>
      <c r="Y33" s="2"/>
      <c r="Z33" s="2"/>
      <c r="AA33" s="2"/>
      <c r="AB33" s="2"/>
      <c r="AC33" s="2"/>
    </row>
    <row r="34" spans="1:32">
      <c r="A34" s="21">
        <v>168</v>
      </c>
      <c r="B34" s="114" t="s">
        <v>109</v>
      </c>
      <c r="C34" s="130">
        <v>20.75</v>
      </c>
      <c r="D34" s="110">
        <v>210</v>
      </c>
      <c r="E34" s="110">
        <v>6.21</v>
      </c>
      <c r="F34" s="110">
        <v>5.28</v>
      </c>
      <c r="G34" s="110">
        <v>32.79</v>
      </c>
      <c r="H34" s="110">
        <v>203</v>
      </c>
      <c r="I34" s="110">
        <v>0.15</v>
      </c>
      <c r="J34" s="110">
        <v>1</v>
      </c>
      <c r="K34" s="110">
        <v>20</v>
      </c>
      <c r="L34" s="110">
        <v>1.5</v>
      </c>
      <c r="M34" s="110">
        <v>12.2</v>
      </c>
      <c r="N34" s="110">
        <v>147.69999999999999</v>
      </c>
      <c r="O34" s="110">
        <v>98.1</v>
      </c>
      <c r="P34" s="110">
        <v>3.32</v>
      </c>
      <c r="Q34" s="9"/>
      <c r="R34" s="10"/>
      <c r="S34" s="9"/>
      <c r="T34" s="2"/>
      <c r="U34" s="3"/>
      <c r="V34" s="3"/>
      <c r="W34" s="3"/>
      <c r="X34" s="3"/>
      <c r="Y34" s="3"/>
      <c r="Z34" s="3"/>
      <c r="AA34" s="3"/>
      <c r="AB34" s="3"/>
      <c r="AC34" s="3"/>
      <c r="AD34" s="18"/>
    </row>
    <row r="35" spans="1:32" ht="15" customHeight="1">
      <c r="A35" s="21">
        <v>943</v>
      </c>
      <c r="B35" s="29" t="s">
        <v>6</v>
      </c>
      <c r="C35" s="130">
        <v>2.13</v>
      </c>
      <c r="D35" s="100" t="s">
        <v>96</v>
      </c>
      <c r="E35" s="109">
        <v>0.2</v>
      </c>
      <c r="F35" s="109">
        <v>0.05</v>
      </c>
      <c r="G35" s="109">
        <v>15.01</v>
      </c>
      <c r="H35" s="109">
        <v>61.3</v>
      </c>
      <c r="I35" s="109">
        <v>0.03</v>
      </c>
      <c r="J35" s="109">
        <v>0</v>
      </c>
      <c r="K35" s="109">
        <v>0.03</v>
      </c>
      <c r="L35" s="109">
        <v>0</v>
      </c>
      <c r="M35" s="109">
        <v>9.67</v>
      </c>
      <c r="N35" s="109">
        <v>3.29</v>
      </c>
      <c r="O35" s="109">
        <v>0.04</v>
      </c>
      <c r="P35" s="109">
        <v>0.04</v>
      </c>
      <c r="Q35" s="9"/>
      <c r="R35" s="10"/>
      <c r="S35" s="23"/>
      <c r="T35" s="99"/>
      <c r="U35" s="136"/>
      <c r="V35" s="136"/>
      <c r="W35" s="136"/>
      <c r="X35" s="136"/>
      <c r="Y35" s="136"/>
      <c r="Z35" s="136"/>
      <c r="AA35" s="136"/>
      <c r="AB35" s="136"/>
      <c r="AC35" s="98"/>
      <c r="AD35" s="23"/>
    </row>
    <row r="36" spans="1:32" s="57" customFormat="1">
      <c r="A36" s="21"/>
      <c r="B36" s="114" t="s">
        <v>143</v>
      </c>
      <c r="C36" s="130">
        <v>16.03</v>
      </c>
      <c r="D36" s="100" t="s">
        <v>144</v>
      </c>
      <c r="E36" s="110">
        <v>3.04</v>
      </c>
      <c r="F36" s="110">
        <v>0.3</v>
      </c>
      <c r="G36" s="110">
        <v>19.690000000000001</v>
      </c>
      <c r="H36" s="110">
        <v>291.5</v>
      </c>
      <c r="I36" s="110">
        <v>0</v>
      </c>
      <c r="J36" s="110">
        <v>0</v>
      </c>
      <c r="K36" s="110">
        <v>0</v>
      </c>
      <c r="L36" s="110">
        <v>0</v>
      </c>
      <c r="M36" s="110">
        <v>8</v>
      </c>
      <c r="N36" s="110">
        <v>11.2</v>
      </c>
      <c r="O36" s="110">
        <v>27.5</v>
      </c>
      <c r="P36" s="110">
        <v>0.5</v>
      </c>
      <c r="T36" s="54"/>
      <c r="U36" s="54"/>
      <c r="V36" s="54"/>
      <c r="W36" s="54"/>
      <c r="X36" s="54"/>
      <c r="Y36" s="54"/>
      <c r="Z36" s="54"/>
      <c r="AA36" s="54"/>
      <c r="AB36" s="54"/>
      <c r="AC36" s="54"/>
    </row>
    <row r="37" spans="1:32" s="8" customFormat="1">
      <c r="A37" s="21"/>
      <c r="B37" s="114" t="s">
        <v>104</v>
      </c>
      <c r="C37" s="130">
        <f>SUM(C34:C36)</f>
        <v>38.909999999999997</v>
      </c>
      <c r="D37" s="110"/>
      <c r="E37" s="110">
        <f>SUM(E34:E36)</f>
        <v>9.4499999999999993</v>
      </c>
      <c r="F37" s="110">
        <f t="shared" ref="F37:P37" si="5">SUM(F34:F36)</f>
        <v>5.63</v>
      </c>
      <c r="G37" s="110">
        <f t="shared" si="5"/>
        <v>67.489999999999995</v>
      </c>
      <c r="H37" s="110">
        <f t="shared" si="5"/>
        <v>555.79999999999995</v>
      </c>
      <c r="I37" s="110">
        <f t="shared" si="5"/>
        <v>0.18</v>
      </c>
      <c r="J37" s="110">
        <f t="shared" si="5"/>
        <v>1</v>
      </c>
      <c r="K37" s="110">
        <f t="shared" si="5"/>
        <v>20.03</v>
      </c>
      <c r="L37" s="110">
        <f t="shared" si="5"/>
        <v>1.5</v>
      </c>
      <c r="M37" s="110">
        <f t="shared" si="5"/>
        <v>29.869999999999997</v>
      </c>
      <c r="N37" s="110">
        <f t="shared" si="5"/>
        <v>162.18999999999997</v>
      </c>
      <c r="O37" s="110">
        <f t="shared" si="5"/>
        <v>125.64</v>
      </c>
      <c r="P37" s="110">
        <f t="shared" si="5"/>
        <v>3.86</v>
      </c>
      <c r="Q37" s="7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32">
      <c r="A38" s="46"/>
      <c r="B38" s="140" t="s">
        <v>9</v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  <c r="T38" s="2"/>
    </row>
    <row r="39" spans="1:32">
      <c r="A39" s="21">
        <v>50</v>
      </c>
      <c r="B39" s="114" t="s">
        <v>34</v>
      </c>
      <c r="C39" s="130">
        <v>5.94</v>
      </c>
      <c r="D39" s="110">
        <v>60</v>
      </c>
      <c r="E39" s="110">
        <v>1.08</v>
      </c>
      <c r="F39" s="110">
        <v>4.68</v>
      </c>
      <c r="G39" s="110">
        <v>4.59</v>
      </c>
      <c r="H39" s="110">
        <v>66</v>
      </c>
      <c r="I39" s="110">
        <v>0</v>
      </c>
      <c r="J39" s="110">
        <v>0.75</v>
      </c>
      <c r="K39" s="110">
        <v>29.37</v>
      </c>
      <c r="L39" s="110">
        <v>4.7699999999999996</v>
      </c>
      <c r="M39" s="110">
        <v>25.59</v>
      </c>
      <c r="N39" s="110">
        <v>25.32</v>
      </c>
      <c r="O39" s="110">
        <v>33.6</v>
      </c>
      <c r="P39" s="110">
        <v>1.1599999999999999</v>
      </c>
      <c r="U39" s="2"/>
      <c r="V39" s="2"/>
      <c r="W39" s="2"/>
      <c r="X39" s="2"/>
      <c r="Y39" s="2"/>
      <c r="Z39" s="2"/>
      <c r="AA39" s="2"/>
      <c r="AB39" s="2"/>
      <c r="AC39" s="2"/>
    </row>
    <row r="40" spans="1:32" s="2" customFormat="1">
      <c r="A40" s="21">
        <v>170</v>
      </c>
      <c r="B40" s="114" t="s">
        <v>50</v>
      </c>
      <c r="C40" s="130">
        <v>14.97</v>
      </c>
      <c r="D40" s="110">
        <v>250</v>
      </c>
      <c r="E40" s="110">
        <v>2.81</v>
      </c>
      <c r="F40" s="110">
        <v>4.91</v>
      </c>
      <c r="G40" s="110">
        <v>125.25</v>
      </c>
      <c r="H40" s="110">
        <v>102.5</v>
      </c>
      <c r="I40" s="110">
        <v>0.05</v>
      </c>
      <c r="J40" s="110">
        <v>10.29</v>
      </c>
      <c r="K40" s="110">
        <v>0</v>
      </c>
      <c r="L40" s="110">
        <v>0.35</v>
      </c>
      <c r="M40" s="110">
        <v>44.38</v>
      </c>
      <c r="N40" s="110">
        <v>31.08</v>
      </c>
      <c r="O40" s="110">
        <v>26.25</v>
      </c>
      <c r="P40" s="110">
        <v>1.1599999999999999</v>
      </c>
      <c r="U40" s="3"/>
      <c r="V40" s="3"/>
      <c r="W40" s="3"/>
      <c r="X40" s="3"/>
      <c r="Y40" s="3"/>
      <c r="Z40" s="3"/>
      <c r="AA40" s="3"/>
      <c r="AB40" s="3"/>
      <c r="AC40" s="3"/>
    </row>
    <row r="41" spans="1:32" s="3" customFormat="1">
      <c r="A41" s="21">
        <v>304</v>
      </c>
      <c r="B41" s="114" t="s">
        <v>110</v>
      </c>
      <c r="C41" s="130">
        <v>39.75</v>
      </c>
      <c r="D41" s="110">
        <v>200</v>
      </c>
      <c r="E41" s="110">
        <v>20.3</v>
      </c>
      <c r="F41" s="110">
        <v>17</v>
      </c>
      <c r="G41" s="110">
        <v>35.69</v>
      </c>
      <c r="H41" s="110">
        <v>377</v>
      </c>
      <c r="I41" s="110">
        <v>0.06</v>
      </c>
      <c r="J41" s="110">
        <v>1.01</v>
      </c>
      <c r="K41" s="110">
        <v>60</v>
      </c>
      <c r="L41" s="110">
        <v>0</v>
      </c>
      <c r="M41" s="110">
        <v>45.1</v>
      </c>
      <c r="N41" s="110">
        <v>199.3</v>
      </c>
      <c r="O41" s="110">
        <v>47.5</v>
      </c>
      <c r="P41" s="110">
        <v>2.19</v>
      </c>
      <c r="U41" s="1"/>
      <c r="V41" s="1"/>
      <c r="W41" s="1"/>
      <c r="X41" s="1"/>
      <c r="Y41" s="1"/>
      <c r="Z41" s="1"/>
      <c r="AA41" s="1"/>
      <c r="AB41" s="1"/>
      <c r="AC41" s="1"/>
    </row>
    <row r="42" spans="1:32" s="55" customFormat="1">
      <c r="A42" s="21">
        <v>377</v>
      </c>
      <c r="B42" s="114" t="s">
        <v>94</v>
      </c>
      <c r="C42" s="130">
        <v>3.11</v>
      </c>
      <c r="D42" s="110" t="s">
        <v>95</v>
      </c>
      <c r="E42" s="110">
        <v>9.02</v>
      </c>
      <c r="F42" s="110">
        <v>2.2799999999999998</v>
      </c>
      <c r="G42" s="110">
        <v>15.41</v>
      </c>
      <c r="H42" s="110">
        <v>114.66</v>
      </c>
      <c r="I42" s="110">
        <v>0.02</v>
      </c>
      <c r="J42" s="110">
        <v>7.34</v>
      </c>
      <c r="K42" s="110">
        <v>0.02</v>
      </c>
      <c r="L42" s="110">
        <v>0</v>
      </c>
      <c r="M42" s="110">
        <v>225.1</v>
      </c>
      <c r="N42" s="110">
        <v>371.02</v>
      </c>
      <c r="O42" s="110">
        <v>198.16</v>
      </c>
      <c r="P42" s="110">
        <v>36.840000000000003</v>
      </c>
      <c r="Q42" s="53"/>
      <c r="R42" s="54"/>
      <c r="S42" s="54"/>
      <c r="T42" s="31"/>
      <c r="U42" s="31"/>
      <c r="V42" s="137"/>
      <c r="W42" s="137"/>
      <c r="X42" s="137"/>
      <c r="Y42" s="137"/>
      <c r="Z42" s="137"/>
      <c r="AA42" s="18"/>
      <c r="AB42" s="18"/>
      <c r="AC42" s="18"/>
      <c r="AD42" s="54"/>
      <c r="AE42" s="54"/>
      <c r="AF42" s="54"/>
    </row>
    <row r="43" spans="1:32" s="55" customFormat="1">
      <c r="A43" s="21"/>
      <c r="B43" s="114" t="s">
        <v>10</v>
      </c>
      <c r="C43" s="130">
        <v>2.79</v>
      </c>
      <c r="D43" s="110">
        <v>40</v>
      </c>
      <c r="E43" s="110">
        <v>2.8</v>
      </c>
      <c r="F43" s="110">
        <v>0.5</v>
      </c>
      <c r="G43" s="110">
        <v>14.6</v>
      </c>
      <c r="H43" s="110">
        <v>106.5</v>
      </c>
      <c r="I43" s="110">
        <v>0</v>
      </c>
      <c r="J43" s="110">
        <v>0.06</v>
      </c>
      <c r="K43" s="110">
        <v>0</v>
      </c>
      <c r="L43" s="110">
        <v>7.0000000000000001E-3</v>
      </c>
      <c r="M43" s="110">
        <v>14.7</v>
      </c>
      <c r="N43" s="110">
        <v>13.3</v>
      </c>
      <c r="O43" s="110">
        <v>60.9</v>
      </c>
      <c r="P43" s="110">
        <v>1.4</v>
      </c>
      <c r="Q43" s="53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</row>
    <row r="44" spans="1:32" ht="15" customHeight="1">
      <c r="A44" s="21"/>
      <c r="B44" s="29" t="s">
        <v>108</v>
      </c>
      <c r="C44" s="130">
        <v>5.55</v>
      </c>
      <c r="D44" s="32">
        <v>50</v>
      </c>
      <c r="E44" s="109">
        <v>3.8</v>
      </c>
      <c r="F44" s="109">
        <v>6.6</v>
      </c>
      <c r="G44" s="109">
        <v>34.5</v>
      </c>
      <c r="H44" s="109">
        <v>197</v>
      </c>
      <c r="I44" s="109">
        <v>0</v>
      </c>
      <c r="J44" s="109">
        <v>0.3</v>
      </c>
      <c r="K44" s="109">
        <v>5.3</v>
      </c>
      <c r="L44" s="109">
        <v>1.7</v>
      </c>
      <c r="M44" s="109">
        <v>21.9</v>
      </c>
      <c r="N44" s="109">
        <v>18.2</v>
      </c>
      <c r="O44" s="109">
        <v>95.7</v>
      </c>
      <c r="P44" s="109">
        <v>1.1000000000000001</v>
      </c>
      <c r="Q44" s="9"/>
      <c r="R44" s="10"/>
      <c r="S44" s="23"/>
      <c r="T44" s="99"/>
      <c r="U44" s="132"/>
      <c r="V44" s="132"/>
      <c r="W44" s="132"/>
      <c r="X44" s="132"/>
      <c r="Y44" s="132"/>
      <c r="Z44" s="132"/>
      <c r="AA44" s="132"/>
      <c r="AB44" s="132"/>
      <c r="AC44" s="98"/>
      <c r="AD44" s="23"/>
    </row>
    <row r="45" spans="1:32" s="55" customFormat="1">
      <c r="A45" s="21"/>
      <c r="B45" s="114" t="s">
        <v>98</v>
      </c>
      <c r="C45" s="130">
        <f>SUM(C39:C44)</f>
        <v>72.11</v>
      </c>
      <c r="D45" s="110"/>
      <c r="E45" s="110">
        <f>SUM(E39:E44)</f>
        <v>39.809999999999995</v>
      </c>
      <c r="F45" s="110">
        <f t="shared" ref="F45:P45" si="6">SUM(F39:F44)</f>
        <v>35.97</v>
      </c>
      <c r="G45" s="110">
        <f t="shared" si="6"/>
        <v>230.04</v>
      </c>
      <c r="H45" s="110">
        <f>SUM(H39:H43)</f>
        <v>766.66</v>
      </c>
      <c r="I45" s="110">
        <f t="shared" si="6"/>
        <v>0.13</v>
      </c>
      <c r="J45" s="110">
        <f t="shared" si="6"/>
        <v>19.75</v>
      </c>
      <c r="K45" s="110">
        <f t="shared" si="6"/>
        <v>94.69</v>
      </c>
      <c r="L45" s="110">
        <f t="shared" si="6"/>
        <v>6.8269999999999991</v>
      </c>
      <c r="M45" s="110">
        <f t="shared" si="6"/>
        <v>376.76999999999992</v>
      </c>
      <c r="N45" s="110">
        <f t="shared" si="6"/>
        <v>658.22</v>
      </c>
      <c r="O45" s="110">
        <f t="shared" si="6"/>
        <v>462.10999999999996</v>
      </c>
      <c r="P45" s="109">
        <f t="shared" si="6"/>
        <v>43.85</v>
      </c>
      <c r="Q45" s="53"/>
      <c r="R45" s="54"/>
      <c r="S45" s="54"/>
      <c r="T45" s="54"/>
      <c r="U45" s="56"/>
      <c r="V45" s="56"/>
      <c r="W45" s="56"/>
      <c r="X45" s="56"/>
      <c r="Y45" s="56"/>
      <c r="Z45" s="56"/>
      <c r="AA45" s="56"/>
      <c r="AB45" s="56"/>
      <c r="AC45" s="56"/>
      <c r="AD45" s="54"/>
      <c r="AE45" s="54"/>
      <c r="AF45" s="54"/>
    </row>
    <row r="46" spans="1:32" s="55" customFormat="1">
      <c r="A46" s="21"/>
      <c r="B46" s="150" t="s">
        <v>99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  <c r="Q46" s="58"/>
      <c r="R46" s="31"/>
      <c r="S46" s="58"/>
      <c r="T46" s="56"/>
      <c r="U46" s="54"/>
      <c r="V46" s="54"/>
      <c r="W46" s="54"/>
      <c r="X46" s="54"/>
      <c r="Y46" s="54"/>
      <c r="Z46" s="54"/>
      <c r="AA46" s="54"/>
      <c r="AB46" s="54"/>
      <c r="AC46" s="54"/>
      <c r="AD46" s="18"/>
      <c r="AE46" s="54"/>
      <c r="AF46" s="54"/>
    </row>
    <row r="47" spans="1:32" s="2" customFormat="1">
      <c r="A47" s="21"/>
      <c r="B47" s="114" t="s">
        <v>49</v>
      </c>
      <c r="C47" s="130">
        <v>7.62</v>
      </c>
      <c r="D47" s="110">
        <v>200</v>
      </c>
      <c r="E47" s="110">
        <v>1</v>
      </c>
      <c r="F47" s="110">
        <v>0</v>
      </c>
      <c r="G47" s="110">
        <v>23.4</v>
      </c>
      <c r="H47" s="110">
        <v>94</v>
      </c>
      <c r="I47" s="110">
        <v>0</v>
      </c>
      <c r="J47" s="110">
        <v>0.08</v>
      </c>
      <c r="K47" s="110">
        <v>80</v>
      </c>
      <c r="L47" s="110">
        <v>0</v>
      </c>
      <c r="M47" s="110">
        <v>36</v>
      </c>
      <c r="N47" s="110">
        <v>0</v>
      </c>
      <c r="O47" s="110">
        <v>26</v>
      </c>
      <c r="P47" s="110">
        <v>0.6</v>
      </c>
      <c r="Q47" s="11"/>
      <c r="R47" s="11"/>
      <c r="S47" s="11"/>
      <c r="T47" s="11"/>
      <c r="U47" s="10"/>
      <c r="V47" s="10"/>
      <c r="W47" s="10"/>
      <c r="X47" s="10"/>
      <c r="Y47" s="10"/>
      <c r="Z47" s="10"/>
      <c r="AA47" s="10"/>
      <c r="AB47" s="10"/>
      <c r="AC47" s="10"/>
      <c r="AD47" s="11"/>
    </row>
    <row r="48" spans="1:32" s="55" customFormat="1">
      <c r="A48" s="21"/>
      <c r="B48" s="114" t="s">
        <v>103</v>
      </c>
      <c r="C48" s="130">
        <v>9.16</v>
      </c>
      <c r="D48" s="110">
        <v>5.5E-2</v>
      </c>
      <c r="E48" s="110">
        <v>4.2</v>
      </c>
      <c r="F48" s="110">
        <v>3.8</v>
      </c>
      <c r="G48" s="110">
        <v>50.6</v>
      </c>
      <c r="H48" s="110">
        <v>259.60000000000002</v>
      </c>
      <c r="I48" s="110">
        <v>0.16</v>
      </c>
      <c r="J48" s="110">
        <v>11.4</v>
      </c>
      <c r="K48" s="110">
        <v>0.13</v>
      </c>
      <c r="L48" s="110">
        <v>2.2000000000000002</v>
      </c>
      <c r="M48" s="110">
        <v>41.2</v>
      </c>
      <c r="N48" s="110">
        <v>121.08</v>
      </c>
      <c r="O48" s="110">
        <v>28.38</v>
      </c>
      <c r="P48" s="110">
        <v>1.94</v>
      </c>
      <c r="Q48" s="53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</row>
    <row r="49" spans="1:32" s="55" customFormat="1">
      <c r="A49" s="21"/>
      <c r="B49" s="114" t="s">
        <v>100</v>
      </c>
      <c r="C49" s="130">
        <f>SUM(C47:C48)</f>
        <v>16.78</v>
      </c>
      <c r="D49" s="110"/>
      <c r="E49" s="110">
        <f>SUM(E47:E48)</f>
        <v>5.2</v>
      </c>
      <c r="F49" s="110">
        <f t="shared" ref="F49:P49" si="7">SUM(F47:F48)</f>
        <v>3.8</v>
      </c>
      <c r="G49" s="110">
        <f t="shared" si="7"/>
        <v>74</v>
      </c>
      <c r="H49" s="110">
        <f t="shared" si="7"/>
        <v>353.6</v>
      </c>
      <c r="I49" s="110">
        <f t="shared" si="7"/>
        <v>0.16</v>
      </c>
      <c r="J49" s="110">
        <f t="shared" si="7"/>
        <v>11.48</v>
      </c>
      <c r="K49" s="110">
        <f t="shared" si="7"/>
        <v>80.13</v>
      </c>
      <c r="L49" s="110">
        <f t="shared" si="7"/>
        <v>2.2000000000000002</v>
      </c>
      <c r="M49" s="110">
        <f t="shared" si="7"/>
        <v>77.2</v>
      </c>
      <c r="N49" s="110">
        <f t="shared" si="7"/>
        <v>121.08</v>
      </c>
      <c r="O49" s="110">
        <f t="shared" si="7"/>
        <v>54.379999999999995</v>
      </c>
      <c r="P49" s="110">
        <f t="shared" si="7"/>
        <v>2.54</v>
      </c>
      <c r="Q49" s="53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</row>
    <row r="50" spans="1:32" s="55" customFormat="1">
      <c r="A50" s="46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53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</row>
    <row r="51" spans="1:32" s="56" customFormat="1">
      <c r="A51" s="21"/>
      <c r="B51" s="114" t="s">
        <v>101</v>
      </c>
      <c r="C51" s="114"/>
      <c r="D51" s="110"/>
      <c r="E51" s="110">
        <f>E37+E45+E49</f>
        <v>54.459999999999994</v>
      </c>
      <c r="F51" s="110">
        <f>F37+F45+F49</f>
        <v>45.4</v>
      </c>
      <c r="G51" s="110">
        <f>G37+G45+G49</f>
        <v>371.53</v>
      </c>
      <c r="H51" s="110">
        <f>H37+H45+H49</f>
        <v>1676.06</v>
      </c>
      <c r="I51" s="110">
        <f t="shared" ref="I51:P51" si="8">I37+I45+I49</f>
        <v>0.47</v>
      </c>
      <c r="J51" s="110">
        <f t="shared" si="8"/>
        <v>32.230000000000004</v>
      </c>
      <c r="K51" s="110">
        <f t="shared" si="8"/>
        <v>194.85</v>
      </c>
      <c r="L51" s="110">
        <f t="shared" si="8"/>
        <v>10.526999999999997</v>
      </c>
      <c r="M51" s="110">
        <f t="shared" si="8"/>
        <v>483.83999999999992</v>
      </c>
      <c r="N51" s="110">
        <f t="shared" si="8"/>
        <v>941.49</v>
      </c>
      <c r="O51" s="110">
        <f t="shared" si="8"/>
        <v>642.13</v>
      </c>
      <c r="P51" s="109">
        <f t="shared" si="8"/>
        <v>50.25</v>
      </c>
      <c r="T51" s="54"/>
      <c r="U51" s="54"/>
      <c r="V51" s="54"/>
      <c r="W51" s="54"/>
      <c r="X51" s="54"/>
      <c r="Y51" s="54"/>
      <c r="Z51" s="54"/>
      <c r="AA51" s="54"/>
      <c r="AB51" s="54"/>
      <c r="AC51" s="54"/>
    </row>
    <row r="52" spans="1:32" s="55" customFormat="1">
      <c r="A52" s="21"/>
      <c r="B52" s="114" t="s">
        <v>102</v>
      </c>
      <c r="C52" s="114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53"/>
      <c r="R52" s="54"/>
      <c r="S52" s="54"/>
      <c r="T52" s="54"/>
      <c r="U52" s="57"/>
      <c r="V52" s="57"/>
      <c r="W52" s="57"/>
      <c r="X52" s="57"/>
      <c r="Y52" s="57"/>
      <c r="Z52" s="57"/>
      <c r="AA52" s="57"/>
      <c r="AB52" s="57"/>
      <c r="AC52" s="57"/>
      <c r="AD52" s="54"/>
      <c r="AE52" s="54"/>
      <c r="AF52" s="54"/>
    </row>
    <row r="53" spans="1:32" s="55" customFormat="1">
      <c r="A53" s="49"/>
      <c r="B53" s="39"/>
      <c r="C53" s="39"/>
      <c r="D53" s="5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53"/>
      <c r="R53" s="54"/>
      <c r="S53" s="54"/>
      <c r="T53" s="54"/>
      <c r="U53" s="57"/>
      <c r="V53" s="57"/>
      <c r="W53" s="57"/>
      <c r="X53" s="57"/>
      <c r="Y53" s="57"/>
      <c r="Z53" s="57"/>
      <c r="AA53" s="57"/>
      <c r="AB53" s="57"/>
      <c r="AC53" s="57"/>
      <c r="AD53" s="54"/>
      <c r="AE53" s="54"/>
      <c r="AF53" s="54"/>
    </row>
    <row r="54" spans="1:32" s="55" customFormat="1">
      <c r="A54" s="49"/>
      <c r="B54" s="39"/>
      <c r="C54" s="39"/>
      <c r="D54" s="5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53"/>
      <c r="R54" s="54"/>
      <c r="S54" s="54"/>
      <c r="T54" s="59"/>
      <c r="U54" s="60"/>
      <c r="V54" s="60"/>
      <c r="W54" s="60"/>
      <c r="X54" s="60"/>
      <c r="Y54" s="60"/>
      <c r="Z54" s="60"/>
      <c r="AA54" s="60"/>
      <c r="AB54" s="60"/>
      <c r="AC54" s="60"/>
      <c r="AD54" s="54"/>
      <c r="AE54" s="54"/>
      <c r="AF54" s="54"/>
    </row>
    <row r="55" spans="1:32" s="55" customFormat="1">
      <c r="A55" s="49"/>
      <c r="B55" s="39"/>
      <c r="C55" s="39"/>
      <c r="D55" s="5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53"/>
      <c r="R55" s="54"/>
      <c r="S55" s="54"/>
      <c r="T55" s="59"/>
      <c r="U55" s="60"/>
      <c r="V55" s="60"/>
      <c r="W55" s="60"/>
      <c r="X55" s="60"/>
      <c r="Y55" s="60"/>
      <c r="Z55" s="60"/>
      <c r="AA55" s="60"/>
      <c r="AB55" s="60"/>
      <c r="AC55" s="60"/>
      <c r="AD55" s="54"/>
      <c r="AE55" s="54"/>
      <c r="AF55" s="54"/>
    </row>
    <row r="56" spans="1:32" s="55" customFormat="1">
      <c r="A56" s="49"/>
      <c r="B56" s="39"/>
      <c r="C56" s="39"/>
      <c r="D56" s="5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53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</row>
    <row r="57" spans="1:32" ht="30" customHeight="1">
      <c r="A57" s="49"/>
      <c r="B57" s="39"/>
      <c r="C57" s="39"/>
      <c r="D57" s="5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T57" s="10"/>
      <c r="U57" s="10"/>
      <c r="V57" s="138" t="s">
        <v>28</v>
      </c>
      <c r="W57" s="138"/>
      <c r="X57" s="138"/>
      <c r="Y57" s="138"/>
      <c r="Z57" s="138"/>
      <c r="AA57" s="18"/>
      <c r="AB57" s="18"/>
      <c r="AC57" s="18"/>
    </row>
    <row r="58" spans="1:32">
      <c r="A58" s="49"/>
      <c r="B58" s="39"/>
      <c r="C58" s="39"/>
      <c r="D58" s="5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32">
      <c r="A59" s="47"/>
      <c r="B59" s="34"/>
      <c r="C59" s="34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9"/>
      <c r="R59" s="10"/>
      <c r="S59" s="9"/>
      <c r="T59" s="3"/>
      <c r="AD59" s="18"/>
    </row>
    <row r="60" spans="1:32">
      <c r="A60" s="177" t="s">
        <v>16</v>
      </c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</row>
    <row r="61" spans="1:32" s="2" customFormat="1">
      <c r="A61" s="176" t="s">
        <v>35</v>
      </c>
      <c r="B61" s="145" t="s">
        <v>36</v>
      </c>
      <c r="C61" s="189" t="s">
        <v>138</v>
      </c>
      <c r="D61" s="145" t="s">
        <v>37</v>
      </c>
      <c r="E61" s="139" t="s">
        <v>29</v>
      </c>
      <c r="F61" s="139"/>
      <c r="G61" s="139"/>
      <c r="H61" s="145" t="s">
        <v>42</v>
      </c>
      <c r="I61" s="139" t="s">
        <v>38</v>
      </c>
      <c r="J61" s="139"/>
      <c r="K61" s="139"/>
      <c r="L61" s="139"/>
      <c r="M61" s="139" t="s">
        <v>39</v>
      </c>
      <c r="N61" s="139"/>
      <c r="O61" s="139"/>
      <c r="P61" s="139"/>
      <c r="T61" s="1"/>
    </row>
    <row r="62" spans="1:32" s="3" customFormat="1">
      <c r="A62" s="176"/>
      <c r="B62" s="145"/>
      <c r="C62" s="190"/>
      <c r="D62" s="145"/>
      <c r="E62" s="36" t="s">
        <v>30</v>
      </c>
      <c r="F62" s="36" t="s">
        <v>31</v>
      </c>
      <c r="G62" s="36" t="s">
        <v>32</v>
      </c>
      <c r="H62" s="145"/>
      <c r="I62" s="35" t="s">
        <v>1</v>
      </c>
      <c r="J62" s="35" t="s">
        <v>2</v>
      </c>
      <c r="K62" s="35" t="s">
        <v>0</v>
      </c>
      <c r="L62" s="35" t="s">
        <v>3</v>
      </c>
      <c r="M62" s="35" t="s">
        <v>40</v>
      </c>
      <c r="N62" s="35" t="s">
        <v>4</v>
      </c>
      <c r="O62" s="35" t="s">
        <v>41</v>
      </c>
      <c r="P62" s="35" t="s">
        <v>5</v>
      </c>
      <c r="T62" s="1"/>
    </row>
    <row r="63" spans="1:32">
      <c r="A63" s="46"/>
      <c r="B63" s="146" t="s">
        <v>8</v>
      </c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8"/>
      <c r="T63" s="2"/>
    </row>
    <row r="64" spans="1:32" s="8" customFormat="1">
      <c r="A64" s="21">
        <v>438</v>
      </c>
      <c r="B64" s="114" t="s">
        <v>17</v>
      </c>
      <c r="C64" s="130">
        <v>29.25</v>
      </c>
      <c r="D64" s="110">
        <v>150</v>
      </c>
      <c r="E64" s="110">
        <v>14.27</v>
      </c>
      <c r="F64" s="110">
        <v>22.16</v>
      </c>
      <c r="G64" s="110">
        <v>2.65</v>
      </c>
      <c r="H64" s="110">
        <v>267.93</v>
      </c>
      <c r="I64" s="110">
        <v>0.1</v>
      </c>
      <c r="J64" s="110">
        <v>0.25</v>
      </c>
      <c r="K64" s="110">
        <v>345</v>
      </c>
      <c r="L64" s="110">
        <v>1.4999999999999999E-2</v>
      </c>
      <c r="M64" s="110">
        <v>114.2</v>
      </c>
      <c r="N64" s="110">
        <v>260.5</v>
      </c>
      <c r="O64" s="110">
        <v>19.5</v>
      </c>
      <c r="P64" s="110">
        <v>2.94</v>
      </c>
      <c r="Q64" s="7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32" ht="15" customHeight="1">
      <c r="A65" s="21">
        <v>943</v>
      </c>
      <c r="B65" s="29" t="s">
        <v>6</v>
      </c>
      <c r="C65" s="130">
        <v>1.53</v>
      </c>
      <c r="D65" s="100" t="s">
        <v>96</v>
      </c>
      <c r="E65" s="109">
        <v>0.2</v>
      </c>
      <c r="F65" s="109">
        <v>0.05</v>
      </c>
      <c r="G65" s="109">
        <v>15.01</v>
      </c>
      <c r="H65" s="109">
        <v>61.3</v>
      </c>
      <c r="I65" s="109">
        <v>0.03</v>
      </c>
      <c r="J65" s="109">
        <v>0</v>
      </c>
      <c r="K65" s="109">
        <v>0.03</v>
      </c>
      <c r="L65" s="109">
        <v>0</v>
      </c>
      <c r="M65" s="109">
        <v>9.67</v>
      </c>
      <c r="N65" s="109">
        <v>3.29</v>
      </c>
      <c r="O65" s="109">
        <v>0.04</v>
      </c>
      <c r="P65" s="109">
        <v>0.04</v>
      </c>
      <c r="Q65" s="9"/>
      <c r="R65" s="10"/>
      <c r="S65" s="23"/>
      <c r="T65" s="99"/>
      <c r="U65" s="136"/>
      <c r="V65" s="136"/>
      <c r="W65" s="136"/>
      <c r="X65" s="136"/>
      <c r="Y65" s="136"/>
      <c r="Z65" s="136"/>
      <c r="AA65" s="136"/>
      <c r="AB65" s="136"/>
      <c r="AC65" s="98"/>
      <c r="AD65" s="23"/>
    </row>
    <row r="66" spans="1:32">
      <c r="A66" s="21"/>
      <c r="B66" s="114" t="s">
        <v>7</v>
      </c>
      <c r="C66" s="130">
        <v>5.83</v>
      </c>
      <c r="D66" s="110">
        <v>80</v>
      </c>
      <c r="E66" s="110">
        <v>6.08</v>
      </c>
      <c r="F66" s="110">
        <v>0.72</v>
      </c>
      <c r="G66" s="110">
        <v>37.4</v>
      </c>
      <c r="H66" s="110">
        <v>216</v>
      </c>
      <c r="I66" s="110">
        <v>0</v>
      </c>
      <c r="J66" s="110">
        <v>0.09</v>
      </c>
      <c r="K66" s="110">
        <v>0</v>
      </c>
      <c r="L66" s="110">
        <v>0</v>
      </c>
      <c r="M66" s="110">
        <v>16</v>
      </c>
      <c r="N66" s="110">
        <v>22.4</v>
      </c>
      <c r="O66" s="110">
        <v>55.04</v>
      </c>
      <c r="P66" s="110">
        <v>1.02</v>
      </c>
      <c r="T66" s="15"/>
      <c r="U66" s="13"/>
      <c r="V66" s="13"/>
      <c r="W66" s="13"/>
      <c r="X66" s="13"/>
      <c r="Y66" s="13"/>
      <c r="Z66" s="13"/>
      <c r="AA66" s="13"/>
      <c r="AB66" s="13"/>
      <c r="AC66" s="13"/>
    </row>
    <row r="67" spans="1:32">
      <c r="A67" s="21"/>
      <c r="B67" s="114" t="s">
        <v>104</v>
      </c>
      <c r="C67" s="130">
        <v>31.56</v>
      </c>
      <c r="D67" s="110"/>
      <c r="E67" s="110">
        <f t="shared" ref="E67:P67" si="9">SUM(E64:E66)</f>
        <v>20.549999999999997</v>
      </c>
      <c r="F67" s="110">
        <f t="shared" si="9"/>
        <v>22.93</v>
      </c>
      <c r="G67" s="110">
        <f t="shared" si="9"/>
        <v>55.06</v>
      </c>
      <c r="H67" s="110">
        <f>SUM(H64:H66)</f>
        <v>545.23</v>
      </c>
      <c r="I67" s="110">
        <f t="shared" si="9"/>
        <v>0.13</v>
      </c>
      <c r="J67" s="110">
        <f t="shared" si="9"/>
        <v>0.33999999999999997</v>
      </c>
      <c r="K67" s="110">
        <f t="shared" si="9"/>
        <v>345.03</v>
      </c>
      <c r="L67" s="110">
        <f t="shared" si="9"/>
        <v>1.4999999999999999E-2</v>
      </c>
      <c r="M67" s="110">
        <f t="shared" si="9"/>
        <v>139.87</v>
      </c>
      <c r="N67" s="110">
        <f t="shared" si="9"/>
        <v>286.19</v>
      </c>
      <c r="O67" s="110">
        <f t="shared" si="9"/>
        <v>74.58</v>
      </c>
      <c r="P67" s="110">
        <f t="shared" si="9"/>
        <v>4</v>
      </c>
      <c r="T67" s="2"/>
    </row>
    <row r="68" spans="1:32">
      <c r="A68" s="46"/>
      <c r="B68" s="140" t="s">
        <v>9</v>
      </c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2"/>
      <c r="U68" s="2"/>
      <c r="V68" s="2"/>
      <c r="W68" s="2"/>
      <c r="X68" s="2"/>
      <c r="Y68" s="2"/>
      <c r="Z68" s="2"/>
      <c r="AA68" s="2"/>
      <c r="AB68" s="2"/>
      <c r="AC68" s="2"/>
    </row>
    <row r="69" spans="1:32" s="13" customFormat="1">
      <c r="A69" s="48">
        <v>55</v>
      </c>
      <c r="B69" s="114" t="s">
        <v>132</v>
      </c>
      <c r="C69" s="130">
        <v>7.46</v>
      </c>
      <c r="D69" s="110">
        <v>60</v>
      </c>
      <c r="E69" s="110">
        <v>0.8</v>
      </c>
      <c r="F69" s="110">
        <v>3.5</v>
      </c>
      <c r="G69" s="110">
        <v>3.9</v>
      </c>
      <c r="H69" s="110">
        <v>51.1</v>
      </c>
      <c r="I69" s="110">
        <v>0.01</v>
      </c>
      <c r="J69" s="110">
        <v>1.9</v>
      </c>
      <c r="K69" s="110">
        <v>0</v>
      </c>
      <c r="L69" s="110">
        <v>1.7</v>
      </c>
      <c r="M69" s="110">
        <v>16.399999999999999</v>
      </c>
      <c r="N69" s="110">
        <v>21.5</v>
      </c>
      <c r="O69" s="110">
        <v>10.199999999999999</v>
      </c>
      <c r="P69" s="110">
        <v>0.6</v>
      </c>
      <c r="Q69" s="12"/>
      <c r="T69" s="14"/>
      <c r="U69" s="8"/>
      <c r="V69" s="8"/>
      <c r="W69" s="8"/>
      <c r="X69" s="8"/>
      <c r="Y69" s="8"/>
      <c r="Z69" s="8"/>
      <c r="AA69" s="8"/>
      <c r="AB69" s="8"/>
      <c r="AC69" s="8"/>
    </row>
    <row r="70" spans="1:32">
      <c r="A70" s="21">
        <v>197</v>
      </c>
      <c r="B70" s="114" t="s">
        <v>133</v>
      </c>
      <c r="C70" s="130">
        <v>11.01</v>
      </c>
      <c r="D70" s="110">
        <v>250</v>
      </c>
      <c r="E70" s="110">
        <v>2</v>
      </c>
      <c r="F70" s="110">
        <v>5.1100000000000003</v>
      </c>
      <c r="G70" s="110">
        <v>16.93</v>
      </c>
      <c r="H70" s="110">
        <v>121.75</v>
      </c>
      <c r="I70" s="110">
        <v>0.1</v>
      </c>
      <c r="J70" s="110">
        <v>7.54</v>
      </c>
      <c r="K70" s="110">
        <v>0</v>
      </c>
      <c r="L70" s="110">
        <v>29.01</v>
      </c>
      <c r="M70" s="110">
        <v>24.95</v>
      </c>
      <c r="N70" s="110">
        <v>63.3</v>
      </c>
      <c r="O70" s="110">
        <v>26.4</v>
      </c>
      <c r="P70" s="110">
        <v>0.94</v>
      </c>
      <c r="T70" s="10"/>
      <c r="U70" s="10"/>
      <c r="V70" s="138" t="s">
        <v>28</v>
      </c>
      <c r="W70" s="138"/>
      <c r="X70" s="138"/>
      <c r="Y70" s="138"/>
      <c r="Z70" s="138"/>
      <c r="AA70" s="18"/>
      <c r="AB70" s="18"/>
      <c r="AC70" s="18"/>
    </row>
    <row r="71" spans="1:32" s="57" customFormat="1">
      <c r="A71" s="21">
        <v>760</v>
      </c>
      <c r="B71" s="114" t="s">
        <v>111</v>
      </c>
      <c r="C71" s="130">
        <v>33.29</v>
      </c>
      <c r="D71" s="110">
        <v>100</v>
      </c>
      <c r="E71" s="110">
        <v>19.100000000000001</v>
      </c>
      <c r="F71" s="110">
        <v>7.6</v>
      </c>
      <c r="G71" s="110">
        <v>4.5999999999999996</v>
      </c>
      <c r="H71" s="110">
        <v>164.8</v>
      </c>
      <c r="I71" s="110">
        <v>0.03</v>
      </c>
      <c r="J71" s="110">
        <v>0.11</v>
      </c>
      <c r="K71" s="110">
        <v>1.1200000000000001</v>
      </c>
      <c r="L71" s="110">
        <v>0.19</v>
      </c>
      <c r="M71" s="110">
        <v>22.1</v>
      </c>
      <c r="N71" s="110">
        <v>27.4</v>
      </c>
      <c r="O71" s="110">
        <v>174.3</v>
      </c>
      <c r="P71" s="110">
        <v>4.03</v>
      </c>
      <c r="T71" s="54"/>
      <c r="U71" s="54"/>
      <c r="V71" s="54"/>
      <c r="W71" s="54"/>
      <c r="X71" s="54"/>
      <c r="Y71" s="54"/>
      <c r="Z71" s="54"/>
      <c r="AA71" s="54"/>
      <c r="AB71" s="54"/>
      <c r="AC71" s="54"/>
    </row>
    <row r="72" spans="1:32" s="55" customFormat="1">
      <c r="A72" s="21">
        <v>182</v>
      </c>
      <c r="B72" s="114" t="s">
        <v>18</v>
      </c>
      <c r="C72" s="130">
        <v>15.25</v>
      </c>
      <c r="D72" s="110">
        <v>150</v>
      </c>
      <c r="E72" s="110">
        <v>8.85</v>
      </c>
      <c r="F72" s="110">
        <v>5.15</v>
      </c>
      <c r="G72" s="110">
        <v>37.85</v>
      </c>
      <c r="H72" s="110">
        <v>212.15</v>
      </c>
      <c r="I72" s="110">
        <v>7.0000000000000007E-2</v>
      </c>
      <c r="J72" s="110">
        <v>0.14000000000000001</v>
      </c>
      <c r="K72" s="110">
        <v>0.2</v>
      </c>
      <c r="L72" s="110">
        <v>0.22</v>
      </c>
      <c r="M72" s="110">
        <v>9.8000000000000007</v>
      </c>
      <c r="N72" s="110">
        <v>50.32</v>
      </c>
      <c r="O72" s="110">
        <v>50.82</v>
      </c>
      <c r="P72" s="110">
        <v>0.1</v>
      </c>
      <c r="Q72" s="53"/>
      <c r="R72" s="54"/>
      <c r="S72" s="54"/>
      <c r="T72" s="54"/>
      <c r="U72" s="56"/>
      <c r="V72" s="56"/>
      <c r="W72" s="56"/>
      <c r="X72" s="56"/>
      <c r="Y72" s="56"/>
      <c r="Z72" s="56"/>
      <c r="AA72" s="56"/>
      <c r="AB72" s="56"/>
      <c r="AC72" s="56"/>
      <c r="AD72" s="54"/>
      <c r="AE72" s="54"/>
      <c r="AF72" s="54"/>
    </row>
    <row r="73" spans="1:32" s="55" customFormat="1">
      <c r="A73" s="21">
        <v>349</v>
      </c>
      <c r="B73" s="114" t="s">
        <v>48</v>
      </c>
      <c r="C73" s="130">
        <v>6.42</v>
      </c>
      <c r="D73" s="110">
        <v>200</v>
      </c>
      <c r="E73" s="110">
        <v>0</v>
      </c>
      <c r="F73" s="110">
        <v>0</v>
      </c>
      <c r="G73" s="110">
        <v>23.3</v>
      </c>
      <c r="H73" s="110">
        <v>92.9</v>
      </c>
      <c r="I73" s="110">
        <v>0</v>
      </c>
      <c r="J73" s="110">
        <v>0</v>
      </c>
      <c r="K73" s="110">
        <v>0</v>
      </c>
      <c r="L73" s="110">
        <v>0</v>
      </c>
      <c r="M73" s="110">
        <v>8.6</v>
      </c>
      <c r="N73" s="110">
        <v>0</v>
      </c>
      <c r="O73" s="110">
        <v>1.8</v>
      </c>
      <c r="P73" s="110">
        <v>0</v>
      </c>
      <c r="Q73" s="58"/>
      <c r="R73" s="31"/>
      <c r="S73" s="58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18"/>
      <c r="AE73" s="54"/>
      <c r="AF73" s="54"/>
    </row>
    <row r="74" spans="1:32" s="55" customFormat="1">
      <c r="A74" s="21"/>
      <c r="B74" s="114" t="s">
        <v>10</v>
      </c>
      <c r="C74" s="130">
        <v>2.8</v>
      </c>
      <c r="D74" s="110">
        <v>40</v>
      </c>
      <c r="E74" s="110">
        <v>2.8</v>
      </c>
      <c r="F74" s="110">
        <v>0.5</v>
      </c>
      <c r="G74" s="110">
        <v>14.6</v>
      </c>
      <c r="H74" s="110">
        <v>71</v>
      </c>
      <c r="I74" s="110">
        <v>0</v>
      </c>
      <c r="J74" s="110">
        <v>0.06</v>
      </c>
      <c r="K74" s="110">
        <v>0</v>
      </c>
      <c r="L74" s="110">
        <v>7.0000000000000001E-3</v>
      </c>
      <c r="M74" s="110">
        <v>14.7</v>
      </c>
      <c r="N74" s="110">
        <v>13.3</v>
      </c>
      <c r="O74" s="110">
        <v>60.9</v>
      </c>
      <c r="P74" s="110">
        <v>1.4</v>
      </c>
      <c r="Q74" s="58"/>
      <c r="R74" s="31"/>
      <c r="S74" s="58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18"/>
      <c r="AE74" s="54"/>
      <c r="AF74" s="54"/>
    </row>
    <row r="75" spans="1:32" s="55" customFormat="1">
      <c r="A75" s="21"/>
      <c r="B75" s="114" t="s">
        <v>98</v>
      </c>
      <c r="C75" s="130">
        <f>SUM(C69:C74)</f>
        <v>76.22999999999999</v>
      </c>
      <c r="D75" s="110"/>
      <c r="E75" s="110">
        <f t="shared" ref="E75:P75" si="10">SUM(E69:E74)</f>
        <v>33.549999999999997</v>
      </c>
      <c r="F75" s="110">
        <f t="shared" si="10"/>
        <v>21.86</v>
      </c>
      <c r="G75" s="110">
        <f t="shared" si="10"/>
        <v>101.17999999999999</v>
      </c>
      <c r="H75" s="110">
        <f t="shared" si="10"/>
        <v>713.69999999999993</v>
      </c>
      <c r="I75" s="110">
        <f t="shared" si="10"/>
        <v>0.21000000000000002</v>
      </c>
      <c r="J75" s="110">
        <f t="shared" si="10"/>
        <v>9.75</v>
      </c>
      <c r="K75" s="110">
        <f t="shared" si="10"/>
        <v>1.32</v>
      </c>
      <c r="L75" s="110">
        <f t="shared" si="10"/>
        <v>31.127000000000002</v>
      </c>
      <c r="M75" s="110">
        <f t="shared" si="10"/>
        <v>96.55</v>
      </c>
      <c r="N75" s="110">
        <f t="shared" si="10"/>
        <v>175.82</v>
      </c>
      <c r="O75" s="110">
        <f t="shared" si="10"/>
        <v>324.42</v>
      </c>
      <c r="P75" s="109">
        <f t="shared" si="10"/>
        <v>7.07</v>
      </c>
      <c r="Q75" s="53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1:32" s="56" customFormat="1">
      <c r="A76" s="21"/>
      <c r="B76" s="150" t="s">
        <v>99</v>
      </c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2"/>
      <c r="T76" s="54"/>
      <c r="U76" s="54"/>
      <c r="V76" s="54"/>
      <c r="W76" s="54"/>
      <c r="X76" s="54"/>
      <c r="Y76" s="54"/>
      <c r="Z76" s="54"/>
      <c r="AA76" s="54"/>
      <c r="AB76" s="54"/>
      <c r="AC76" s="54"/>
    </row>
    <row r="77" spans="1:32" s="55" customFormat="1">
      <c r="A77" s="21">
        <v>386</v>
      </c>
      <c r="B77" s="114" t="s">
        <v>105</v>
      </c>
      <c r="C77" s="130">
        <v>16.190000000000001</v>
      </c>
      <c r="D77" s="110">
        <v>200</v>
      </c>
      <c r="E77" s="110">
        <v>5.8</v>
      </c>
      <c r="F77" s="110">
        <v>5</v>
      </c>
      <c r="G77" s="110">
        <v>8</v>
      </c>
      <c r="H77" s="110">
        <v>100</v>
      </c>
      <c r="I77" s="110">
        <v>0.02</v>
      </c>
      <c r="J77" s="110">
        <v>1.4</v>
      </c>
      <c r="K77" s="110">
        <v>0.01</v>
      </c>
      <c r="L77" s="110">
        <v>0.06</v>
      </c>
      <c r="M77" s="110">
        <v>240</v>
      </c>
      <c r="N77" s="110">
        <v>61.3</v>
      </c>
      <c r="O77" s="110">
        <v>28</v>
      </c>
      <c r="P77" s="110">
        <v>0.2</v>
      </c>
      <c r="Q77" s="53"/>
      <c r="R77" s="54"/>
      <c r="S77" s="54"/>
      <c r="T77" s="54"/>
      <c r="U77" s="57"/>
      <c r="V77" s="57"/>
      <c r="W77" s="57"/>
      <c r="X77" s="57"/>
      <c r="Y77" s="57"/>
      <c r="Z77" s="57"/>
      <c r="AA77" s="57"/>
      <c r="AB77" s="57"/>
      <c r="AC77" s="57"/>
      <c r="AD77" s="54"/>
      <c r="AE77" s="54"/>
      <c r="AF77" s="54"/>
    </row>
    <row r="78" spans="1:32" ht="15" customHeight="1">
      <c r="A78" s="21"/>
      <c r="B78" s="29" t="s">
        <v>108</v>
      </c>
      <c r="C78" s="130">
        <v>5.55</v>
      </c>
      <c r="D78" s="32">
        <v>50</v>
      </c>
      <c r="E78" s="109">
        <v>3.8</v>
      </c>
      <c r="F78" s="109">
        <v>6.6</v>
      </c>
      <c r="G78" s="109">
        <v>34.5</v>
      </c>
      <c r="H78" s="109">
        <v>197</v>
      </c>
      <c r="I78" s="109">
        <v>0</v>
      </c>
      <c r="J78" s="109">
        <v>0.3</v>
      </c>
      <c r="K78" s="109">
        <v>5.3</v>
      </c>
      <c r="L78" s="109">
        <v>1.7</v>
      </c>
      <c r="M78" s="109">
        <v>21.9</v>
      </c>
      <c r="N78" s="109">
        <v>18.2</v>
      </c>
      <c r="O78" s="109">
        <v>95.7</v>
      </c>
      <c r="P78" s="109">
        <v>1.1000000000000001</v>
      </c>
      <c r="Q78" s="9"/>
      <c r="R78" s="10"/>
      <c r="S78" s="23"/>
      <c r="T78" s="99"/>
      <c r="U78" s="112"/>
      <c r="V78" s="112"/>
      <c r="W78" s="112"/>
      <c r="X78" s="112"/>
      <c r="Y78" s="112"/>
      <c r="Z78" s="112"/>
      <c r="AA78" s="112"/>
      <c r="AB78" s="112"/>
      <c r="AC78" s="98"/>
      <c r="AD78" s="23"/>
    </row>
    <row r="79" spans="1:32" s="55" customFormat="1">
      <c r="A79" s="21"/>
      <c r="B79" s="114" t="s">
        <v>100</v>
      </c>
      <c r="C79" s="130">
        <f>SUM(C77:C78)</f>
        <v>21.740000000000002</v>
      </c>
      <c r="D79" s="110"/>
      <c r="E79" s="110">
        <f>SUM(E77:E78)</f>
        <v>9.6</v>
      </c>
      <c r="F79" s="110">
        <f t="shared" ref="F79:P79" si="11">SUM(F77:F78)</f>
        <v>11.6</v>
      </c>
      <c r="G79" s="110">
        <f t="shared" si="11"/>
        <v>42.5</v>
      </c>
      <c r="H79" s="110">
        <f t="shared" si="11"/>
        <v>297</v>
      </c>
      <c r="I79" s="110">
        <f t="shared" si="11"/>
        <v>0.02</v>
      </c>
      <c r="J79" s="110">
        <f t="shared" si="11"/>
        <v>1.7</v>
      </c>
      <c r="K79" s="110">
        <f t="shared" si="11"/>
        <v>5.31</v>
      </c>
      <c r="L79" s="110">
        <f t="shared" si="11"/>
        <v>1.76</v>
      </c>
      <c r="M79" s="110">
        <f t="shared" si="11"/>
        <v>261.89999999999998</v>
      </c>
      <c r="N79" s="110">
        <f t="shared" si="11"/>
        <v>79.5</v>
      </c>
      <c r="O79" s="110">
        <f t="shared" si="11"/>
        <v>123.7</v>
      </c>
      <c r="P79" s="110">
        <f t="shared" si="11"/>
        <v>1.3</v>
      </c>
      <c r="Q79" s="53"/>
      <c r="R79" s="54"/>
      <c r="S79" s="54"/>
      <c r="T79" s="57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</row>
    <row r="80" spans="1:32" s="55" customFormat="1">
      <c r="A80" s="46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53"/>
      <c r="R80" s="54"/>
      <c r="S80" s="54"/>
      <c r="T80" s="57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</row>
    <row r="81" spans="1:32" s="56" customFormat="1">
      <c r="A81" s="21"/>
      <c r="B81" s="114" t="s">
        <v>101</v>
      </c>
      <c r="C81" s="114"/>
      <c r="D81" s="110"/>
      <c r="E81" s="110">
        <f>E67+E75+E79</f>
        <v>63.699999999999996</v>
      </c>
      <c r="F81" s="110">
        <f>F67+F75+F79</f>
        <v>56.39</v>
      </c>
      <c r="G81" s="110">
        <f>G67+G75+G79</f>
        <v>198.74</v>
      </c>
      <c r="H81" s="110">
        <f>H67+H75+H79</f>
        <v>1555.9299999999998</v>
      </c>
      <c r="I81" s="110">
        <f t="shared" ref="I81:P81" si="12">I67+I75+I79</f>
        <v>0.36000000000000004</v>
      </c>
      <c r="J81" s="110">
        <f t="shared" si="12"/>
        <v>11.79</v>
      </c>
      <c r="K81" s="110">
        <f t="shared" si="12"/>
        <v>351.65999999999997</v>
      </c>
      <c r="L81" s="110">
        <f t="shared" si="12"/>
        <v>32.902000000000001</v>
      </c>
      <c r="M81" s="110">
        <f t="shared" si="12"/>
        <v>498.32</v>
      </c>
      <c r="N81" s="110">
        <f t="shared" si="12"/>
        <v>541.51</v>
      </c>
      <c r="O81" s="110">
        <f t="shared" si="12"/>
        <v>522.70000000000005</v>
      </c>
      <c r="P81" s="109">
        <f t="shared" si="12"/>
        <v>12.370000000000001</v>
      </c>
      <c r="T81" s="54"/>
      <c r="U81" s="54"/>
      <c r="V81" s="54"/>
      <c r="W81" s="54"/>
      <c r="X81" s="54"/>
      <c r="Y81" s="54"/>
      <c r="Z81" s="54"/>
      <c r="AA81" s="54"/>
      <c r="AB81" s="54"/>
      <c r="AC81" s="54"/>
    </row>
    <row r="82" spans="1:32" s="55" customFormat="1" ht="15.75" customHeight="1">
      <c r="A82" s="21"/>
      <c r="B82" s="114" t="s">
        <v>102</v>
      </c>
      <c r="C82" s="114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53"/>
      <c r="R82" s="54"/>
      <c r="S82" s="54"/>
      <c r="T82" s="31"/>
      <c r="U82" s="31"/>
      <c r="V82" s="137"/>
      <c r="W82" s="137"/>
      <c r="X82" s="137"/>
      <c r="Y82" s="137"/>
      <c r="Z82" s="137"/>
      <c r="AA82" s="18"/>
      <c r="AB82" s="18"/>
      <c r="AC82" s="18"/>
      <c r="AD82" s="54"/>
      <c r="AE82" s="54"/>
      <c r="AF82" s="54"/>
    </row>
    <row r="83" spans="1:32" s="55" customFormat="1">
      <c r="A83" s="49"/>
      <c r="B83" s="39"/>
      <c r="C83" s="39"/>
      <c r="D83" s="5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53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</row>
    <row r="84" spans="1:32" s="3" customFormat="1">
      <c r="A84" s="49"/>
      <c r="B84" s="39"/>
      <c r="C84" s="39"/>
      <c r="D84" s="5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32">
      <c r="A85" s="49"/>
      <c r="B85" s="39"/>
      <c r="C85" s="39"/>
      <c r="D85" s="5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U85" s="2"/>
      <c r="V85" s="2"/>
      <c r="W85" s="2"/>
      <c r="X85" s="2"/>
      <c r="Y85" s="2"/>
      <c r="Z85" s="2"/>
      <c r="AA85" s="2"/>
      <c r="AB85" s="2"/>
      <c r="AC85" s="2"/>
    </row>
    <row r="86" spans="1:32">
      <c r="A86" s="49"/>
      <c r="B86" s="39"/>
      <c r="C86" s="39"/>
      <c r="D86" s="5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T86" s="2"/>
      <c r="U86" s="3"/>
      <c r="V86" s="3"/>
      <c r="W86" s="3"/>
      <c r="X86" s="3"/>
      <c r="Y86" s="3"/>
      <c r="Z86" s="3"/>
      <c r="AA86" s="3"/>
      <c r="AB86" s="3"/>
      <c r="AC86" s="3"/>
    </row>
    <row r="87" spans="1:32">
      <c r="A87" s="49"/>
      <c r="B87" s="39"/>
      <c r="C87" s="39"/>
      <c r="D87" s="5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9"/>
      <c r="R87" s="10"/>
      <c r="S87" s="9"/>
      <c r="AD87" s="18"/>
    </row>
    <row r="88" spans="1:32">
      <c r="A88" s="49"/>
      <c r="B88" s="39"/>
      <c r="C88" s="39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1:32">
      <c r="A89" s="49"/>
      <c r="B89" s="39"/>
      <c r="C89" s="39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T89" s="3"/>
    </row>
    <row r="90" spans="1:32" s="3" customFormat="1">
      <c r="A90" s="177" t="s">
        <v>19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</row>
    <row r="91" spans="1:32">
      <c r="A91" s="176" t="s">
        <v>35</v>
      </c>
      <c r="B91" s="145" t="s">
        <v>36</v>
      </c>
      <c r="C91" s="189" t="s">
        <v>138</v>
      </c>
      <c r="D91" s="145" t="s">
        <v>37</v>
      </c>
      <c r="E91" s="139" t="s">
        <v>29</v>
      </c>
      <c r="F91" s="139"/>
      <c r="G91" s="139"/>
      <c r="H91" s="145" t="s">
        <v>42</v>
      </c>
      <c r="I91" s="139" t="s">
        <v>38</v>
      </c>
      <c r="J91" s="139"/>
      <c r="K91" s="139"/>
      <c r="L91" s="139"/>
      <c r="M91" s="139" t="s">
        <v>39</v>
      </c>
      <c r="N91" s="139"/>
      <c r="O91" s="139"/>
      <c r="P91" s="139"/>
    </row>
    <row r="92" spans="1:32">
      <c r="A92" s="176"/>
      <c r="B92" s="145"/>
      <c r="C92" s="190"/>
      <c r="D92" s="145"/>
      <c r="E92" s="36" t="s">
        <v>30</v>
      </c>
      <c r="F92" s="36" t="s">
        <v>31</v>
      </c>
      <c r="G92" s="36" t="s">
        <v>32</v>
      </c>
      <c r="H92" s="145"/>
      <c r="I92" s="38" t="s">
        <v>1</v>
      </c>
      <c r="J92" s="38" t="s">
        <v>2</v>
      </c>
      <c r="K92" s="38" t="s">
        <v>0</v>
      </c>
      <c r="L92" s="38" t="s">
        <v>3</v>
      </c>
      <c r="M92" s="38" t="s">
        <v>40</v>
      </c>
      <c r="N92" s="38" t="s">
        <v>4</v>
      </c>
      <c r="O92" s="38" t="s">
        <v>41</v>
      </c>
      <c r="P92" s="38" t="s">
        <v>5</v>
      </c>
      <c r="T92" s="3"/>
    </row>
    <row r="93" spans="1:32">
      <c r="A93" s="46"/>
      <c r="B93" s="146" t="s">
        <v>8</v>
      </c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8"/>
      <c r="U93" s="2"/>
      <c r="V93" s="2"/>
      <c r="W93" s="2"/>
      <c r="X93" s="2"/>
      <c r="Y93" s="2"/>
      <c r="Z93" s="2"/>
      <c r="AA93" s="2"/>
      <c r="AB93" s="2"/>
      <c r="AC93" s="2"/>
    </row>
    <row r="94" spans="1:32" s="2" customFormat="1">
      <c r="A94" s="21">
        <v>1260</v>
      </c>
      <c r="B94" s="114" t="s">
        <v>147</v>
      </c>
      <c r="C94" s="130">
        <v>0</v>
      </c>
      <c r="D94" s="110">
        <v>120</v>
      </c>
      <c r="E94" s="110">
        <v>7.2</v>
      </c>
      <c r="F94" s="110">
        <v>11.9</v>
      </c>
      <c r="G94" s="110">
        <v>39.200000000000003</v>
      </c>
      <c r="H94" s="110">
        <v>297.60000000000002</v>
      </c>
      <c r="I94" s="110">
        <v>2.3E-2</v>
      </c>
      <c r="J94" s="110">
        <v>0.17</v>
      </c>
      <c r="K94" s="110">
        <v>3.2</v>
      </c>
      <c r="L94" s="110">
        <v>0.97</v>
      </c>
      <c r="M94" s="110">
        <v>12.18</v>
      </c>
      <c r="N94" s="110">
        <v>10.119999999999999</v>
      </c>
      <c r="O94" s="110">
        <v>54.16</v>
      </c>
      <c r="P94" s="110">
        <v>1.3</v>
      </c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32" ht="15" customHeight="1">
      <c r="A95" s="21">
        <v>943</v>
      </c>
      <c r="B95" s="29" t="s">
        <v>6</v>
      </c>
      <c r="C95" s="130">
        <v>2.13</v>
      </c>
      <c r="D95" s="100" t="s">
        <v>96</v>
      </c>
      <c r="E95" s="109">
        <v>0.2</v>
      </c>
      <c r="F95" s="109">
        <v>0.05</v>
      </c>
      <c r="G95" s="109">
        <v>15.01</v>
      </c>
      <c r="H95" s="109">
        <v>61.3</v>
      </c>
      <c r="I95" s="109">
        <v>0.03</v>
      </c>
      <c r="J95" s="109">
        <v>0</v>
      </c>
      <c r="K95" s="109">
        <v>0.03</v>
      </c>
      <c r="L95" s="109">
        <v>0</v>
      </c>
      <c r="M95" s="109">
        <v>9.67</v>
      </c>
      <c r="N95" s="109">
        <v>3.29</v>
      </c>
      <c r="O95" s="109">
        <v>0.04</v>
      </c>
      <c r="P95" s="109">
        <v>0.04</v>
      </c>
      <c r="Q95" s="9"/>
      <c r="R95" s="10"/>
      <c r="S95" s="23"/>
      <c r="T95" s="99"/>
      <c r="U95" s="136"/>
      <c r="V95" s="136"/>
      <c r="W95" s="136"/>
      <c r="X95" s="136"/>
      <c r="Y95" s="136"/>
      <c r="Z95" s="136"/>
      <c r="AA95" s="136"/>
      <c r="AB95" s="136"/>
      <c r="AC95" s="98"/>
      <c r="AD95" s="23"/>
    </row>
    <row r="96" spans="1:32">
      <c r="A96" s="21"/>
      <c r="B96" s="114" t="s">
        <v>148</v>
      </c>
      <c r="C96" s="130">
        <v>4.2699999999999996</v>
      </c>
      <c r="D96" s="110">
        <v>15</v>
      </c>
      <c r="E96" s="110">
        <v>0</v>
      </c>
      <c r="F96" s="110">
        <v>12.3</v>
      </c>
      <c r="G96" s="110">
        <v>0.15</v>
      </c>
      <c r="H96" s="110">
        <v>112.5</v>
      </c>
      <c r="I96" s="110">
        <v>0</v>
      </c>
      <c r="J96" s="110">
        <v>0</v>
      </c>
      <c r="K96" s="110">
        <v>88.5</v>
      </c>
      <c r="L96" s="110">
        <v>1.23</v>
      </c>
      <c r="M96" s="110">
        <v>1.5</v>
      </c>
      <c r="N96" s="110">
        <v>3</v>
      </c>
      <c r="O96" s="110">
        <v>0</v>
      </c>
      <c r="P96" s="110">
        <v>0</v>
      </c>
      <c r="T96" s="15"/>
      <c r="U96" s="13"/>
      <c r="V96" s="13"/>
      <c r="W96" s="13"/>
      <c r="X96" s="13"/>
      <c r="Y96" s="13"/>
      <c r="Z96" s="13"/>
      <c r="AA96" s="13"/>
      <c r="AB96" s="13"/>
      <c r="AC96" s="13"/>
    </row>
    <row r="97" spans="1:32" s="57" customFormat="1">
      <c r="A97" s="21"/>
      <c r="B97" s="114"/>
      <c r="C97" s="13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T97" s="54"/>
      <c r="U97" s="54"/>
      <c r="V97" s="54"/>
      <c r="W97" s="54"/>
      <c r="X97" s="54"/>
      <c r="Y97" s="54"/>
      <c r="Z97" s="54"/>
      <c r="AA97" s="54"/>
      <c r="AB97" s="54"/>
      <c r="AC97" s="54"/>
    </row>
    <row r="98" spans="1:32" s="2" customFormat="1">
      <c r="A98" s="21"/>
      <c r="B98" s="114" t="s">
        <v>104</v>
      </c>
      <c r="C98" s="130">
        <f>SUM(C94:C97)</f>
        <v>6.3999999999999995</v>
      </c>
      <c r="D98" s="110"/>
      <c r="E98" s="110">
        <f>SUM(E94:E97)</f>
        <v>7.4</v>
      </c>
      <c r="F98" s="110">
        <f t="shared" ref="F98:P98" si="13">SUM(F94:F97)</f>
        <v>24.25</v>
      </c>
      <c r="G98" s="110">
        <f t="shared" si="13"/>
        <v>54.36</v>
      </c>
      <c r="H98" s="110">
        <f t="shared" si="13"/>
        <v>471.40000000000003</v>
      </c>
      <c r="I98" s="110">
        <f t="shared" si="13"/>
        <v>5.2999999999999999E-2</v>
      </c>
      <c r="J98" s="110">
        <f t="shared" si="13"/>
        <v>0.17</v>
      </c>
      <c r="K98" s="110">
        <f t="shared" si="13"/>
        <v>91.73</v>
      </c>
      <c r="L98" s="110">
        <f t="shared" si="13"/>
        <v>2.2000000000000002</v>
      </c>
      <c r="M98" s="110">
        <f t="shared" si="13"/>
        <v>23.35</v>
      </c>
      <c r="N98" s="110">
        <f t="shared" si="13"/>
        <v>16.41</v>
      </c>
      <c r="O98" s="110">
        <f t="shared" si="13"/>
        <v>54.199999999999996</v>
      </c>
      <c r="P98" s="110">
        <f t="shared" si="13"/>
        <v>1.34</v>
      </c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32" s="3" customFormat="1">
      <c r="A99" s="46"/>
      <c r="B99" s="140" t="s">
        <v>9</v>
      </c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32" s="55" customFormat="1">
      <c r="A100" s="21">
        <v>208</v>
      </c>
      <c r="B100" s="114" t="s">
        <v>128</v>
      </c>
      <c r="C100" s="130">
        <v>8.7799999999999994</v>
      </c>
      <c r="D100" s="110">
        <v>250</v>
      </c>
      <c r="E100" s="110">
        <v>2.69</v>
      </c>
      <c r="F100" s="110">
        <v>2.84</v>
      </c>
      <c r="G100" s="110">
        <v>17.14</v>
      </c>
      <c r="H100" s="110">
        <v>104.75</v>
      </c>
      <c r="I100" s="110">
        <v>0.11</v>
      </c>
      <c r="J100" s="110">
        <v>8.25</v>
      </c>
      <c r="K100" s="110">
        <v>0</v>
      </c>
      <c r="L100" s="110">
        <v>0</v>
      </c>
      <c r="M100" s="110">
        <v>24.6</v>
      </c>
      <c r="N100" s="110">
        <v>66.650000000000006</v>
      </c>
      <c r="O100" s="110">
        <v>27</v>
      </c>
      <c r="P100" s="110">
        <v>1.0900000000000001</v>
      </c>
      <c r="Q100" s="53"/>
      <c r="R100" s="54"/>
      <c r="S100" s="54"/>
      <c r="T100" s="56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</row>
    <row r="101" spans="1:32" s="55" customFormat="1">
      <c r="A101" s="21">
        <v>229</v>
      </c>
      <c r="B101" s="114" t="s">
        <v>112</v>
      </c>
      <c r="C101" s="130">
        <v>35.08</v>
      </c>
      <c r="D101" s="110">
        <v>100</v>
      </c>
      <c r="E101" s="110">
        <v>9.75</v>
      </c>
      <c r="F101" s="110">
        <v>4.95</v>
      </c>
      <c r="G101" s="110">
        <v>3.8</v>
      </c>
      <c r="H101" s="110">
        <v>105</v>
      </c>
      <c r="I101" s="110">
        <v>0.06</v>
      </c>
      <c r="J101" s="110">
        <v>3.73</v>
      </c>
      <c r="K101" s="110">
        <v>1.52</v>
      </c>
      <c r="L101" s="110">
        <v>1.81</v>
      </c>
      <c r="M101" s="110">
        <v>39.07</v>
      </c>
      <c r="N101" s="110">
        <v>129.61000000000001</v>
      </c>
      <c r="O101" s="110">
        <v>48.53</v>
      </c>
      <c r="P101" s="110">
        <v>0.85</v>
      </c>
      <c r="Q101" s="53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</row>
    <row r="102" spans="1:32" s="55" customFormat="1">
      <c r="A102" s="21">
        <v>128</v>
      </c>
      <c r="B102" s="114" t="s">
        <v>51</v>
      </c>
      <c r="C102" s="130">
        <v>17.63</v>
      </c>
      <c r="D102" s="110">
        <v>150</v>
      </c>
      <c r="E102" s="110">
        <v>3.26</v>
      </c>
      <c r="F102" s="110">
        <v>9.6199999999999992</v>
      </c>
      <c r="G102" s="110">
        <v>18.89</v>
      </c>
      <c r="H102" s="110">
        <v>181.5</v>
      </c>
      <c r="I102" s="110">
        <v>0.08</v>
      </c>
      <c r="J102" s="110">
        <v>18.690000000000001</v>
      </c>
      <c r="K102" s="110">
        <v>32.340000000000003</v>
      </c>
      <c r="L102" s="110">
        <v>0.5</v>
      </c>
      <c r="M102" s="110">
        <v>43.74</v>
      </c>
      <c r="N102" s="110">
        <v>42.32</v>
      </c>
      <c r="O102" s="110">
        <v>28.77</v>
      </c>
      <c r="P102" s="110">
        <v>1.08</v>
      </c>
      <c r="Q102" s="53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</row>
    <row r="103" spans="1:32" s="55" customFormat="1">
      <c r="A103" s="21">
        <v>4</v>
      </c>
      <c r="B103" s="114" t="s">
        <v>127</v>
      </c>
      <c r="C103" s="130">
        <v>8.66</v>
      </c>
      <c r="D103" s="110">
        <v>60</v>
      </c>
      <c r="E103" s="110">
        <v>0.63</v>
      </c>
      <c r="F103" s="110">
        <v>0.04</v>
      </c>
      <c r="G103" s="110">
        <v>2.8</v>
      </c>
      <c r="H103" s="110">
        <v>15</v>
      </c>
      <c r="I103" s="110">
        <v>0</v>
      </c>
      <c r="J103" s="110">
        <v>1</v>
      </c>
      <c r="K103" s="110">
        <v>0</v>
      </c>
      <c r="L103" s="110">
        <v>0</v>
      </c>
      <c r="M103" s="110">
        <v>5.5</v>
      </c>
      <c r="N103" s="110">
        <v>0</v>
      </c>
      <c r="O103" s="110">
        <v>1.2</v>
      </c>
      <c r="P103" s="110">
        <v>0.14000000000000001</v>
      </c>
      <c r="Q103" s="53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</row>
    <row r="104" spans="1:32" s="55" customFormat="1">
      <c r="A104" s="21">
        <v>358</v>
      </c>
      <c r="B104" s="114" t="s">
        <v>113</v>
      </c>
      <c r="C104" s="130">
        <v>5.8</v>
      </c>
      <c r="D104" s="110">
        <v>200</v>
      </c>
      <c r="E104" s="110">
        <v>0.3</v>
      </c>
      <c r="F104" s="110">
        <v>0.1</v>
      </c>
      <c r="G104" s="110">
        <v>35.799999999999997</v>
      </c>
      <c r="H104" s="110">
        <v>144.19999999999999</v>
      </c>
      <c r="I104" s="110">
        <v>0</v>
      </c>
      <c r="J104" s="110">
        <v>0.4</v>
      </c>
      <c r="K104" s="110">
        <v>0</v>
      </c>
      <c r="L104" s="110">
        <v>0</v>
      </c>
      <c r="M104" s="110">
        <v>13.4</v>
      </c>
      <c r="N104" s="110">
        <v>10.1</v>
      </c>
      <c r="O104" s="110">
        <v>3.3</v>
      </c>
      <c r="P104" s="110">
        <v>0.6</v>
      </c>
      <c r="Q104" s="53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</row>
    <row r="105" spans="1:32" s="55" customFormat="1">
      <c r="A105" s="21"/>
      <c r="B105" s="114" t="s">
        <v>10</v>
      </c>
      <c r="C105" s="130">
        <v>2.79</v>
      </c>
      <c r="D105" s="110">
        <v>40</v>
      </c>
      <c r="E105" s="110">
        <v>2.8</v>
      </c>
      <c r="F105" s="110">
        <v>0.5</v>
      </c>
      <c r="G105" s="110">
        <v>14.6</v>
      </c>
      <c r="H105" s="110">
        <v>71</v>
      </c>
      <c r="I105" s="110">
        <v>0</v>
      </c>
      <c r="J105" s="110">
        <v>0.06</v>
      </c>
      <c r="K105" s="110">
        <v>0</v>
      </c>
      <c r="L105" s="110">
        <v>7.0000000000000001E-3</v>
      </c>
      <c r="M105" s="110">
        <v>14.7</v>
      </c>
      <c r="N105" s="110">
        <v>13.3</v>
      </c>
      <c r="O105" s="110">
        <v>60.9</v>
      </c>
      <c r="P105" s="110">
        <v>1.4</v>
      </c>
      <c r="Q105" s="58"/>
      <c r="R105" s="31"/>
      <c r="S105" s="58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18"/>
      <c r="AE105" s="54"/>
      <c r="AF105" s="54"/>
    </row>
    <row r="106" spans="1:32" ht="15" customHeight="1">
      <c r="A106" s="21"/>
      <c r="B106" s="29" t="s">
        <v>108</v>
      </c>
      <c r="C106" s="130">
        <v>5.55</v>
      </c>
      <c r="D106" s="32">
        <v>50</v>
      </c>
      <c r="E106" s="109">
        <v>3.8</v>
      </c>
      <c r="F106" s="109">
        <v>6.6</v>
      </c>
      <c r="G106" s="109">
        <v>34.5</v>
      </c>
      <c r="H106" s="109">
        <v>197</v>
      </c>
      <c r="I106" s="109">
        <v>0</v>
      </c>
      <c r="J106" s="109">
        <v>0.3</v>
      </c>
      <c r="K106" s="109">
        <v>5.3</v>
      </c>
      <c r="L106" s="109">
        <v>1.7</v>
      </c>
      <c r="M106" s="109">
        <v>21.9</v>
      </c>
      <c r="N106" s="109">
        <v>18.2</v>
      </c>
      <c r="O106" s="109">
        <v>95.7</v>
      </c>
      <c r="P106" s="109">
        <v>1.1000000000000001</v>
      </c>
      <c r="Q106" s="9"/>
      <c r="R106" s="10"/>
      <c r="S106" s="23"/>
      <c r="T106" s="99"/>
      <c r="U106" s="133"/>
      <c r="V106" s="133"/>
      <c r="W106" s="133"/>
      <c r="X106" s="133"/>
      <c r="Y106" s="133"/>
      <c r="Z106" s="133"/>
      <c r="AA106" s="133"/>
      <c r="AB106" s="133"/>
      <c r="AC106" s="98"/>
      <c r="AD106" s="23"/>
    </row>
    <row r="107" spans="1:32" s="55" customFormat="1">
      <c r="A107" s="21"/>
      <c r="B107" s="114" t="s">
        <v>98</v>
      </c>
      <c r="C107" s="130">
        <f>SUM(C100:C106)</f>
        <v>84.289999999999992</v>
      </c>
      <c r="D107" s="110"/>
      <c r="E107" s="110">
        <f t="shared" ref="E107:P107" si="14">SUM(E100:E106)</f>
        <v>23.23</v>
      </c>
      <c r="F107" s="110">
        <f t="shared" si="14"/>
        <v>24.65</v>
      </c>
      <c r="G107" s="110">
        <f t="shared" si="14"/>
        <v>127.52999999999999</v>
      </c>
      <c r="H107" s="110">
        <f t="shared" si="14"/>
        <v>818.45</v>
      </c>
      <c r="I107" s="110">
        <f t="shared" si="14"/>
        <v>0.25</v>
      </c>
      <c r="J107" s="110">
        <f t="shared" si="14"/>
        <v>32.43</v>
      </c>
      <c r="K107" s="110">
        <f t="shared" si="14"/>
        <v>39.160000000000004</v>
      </c>
      <c r="L107" s="110">
        <f t="shared" si="14"/>
        <v>4.0170000000000003</v>
      </c>
      <c r="M107" s="110">
        <f t="shared" si="14"/>
        <v>162.91</v>
      </c>
      <c r="N107" s="110">
        <f t="shared" si="14"/>
        <v>280.18</v>
      </c>
      <c r="O107" s="110">
        <f t="shared" si="14"/>
        <v>265.39999999999998</v>
      </c>
      <c r="P107" s="110">
        <f t="shared" si="14"/>
        <v>6.26</v>
      </c>
      <c r="Q107" s="53"/>
      <c r="R107" s="54"/>
      <c r="S107" s="54"/>
      <c r="T107" s="54"/>
      <c r="U107" s="57"/>
      <c r="V107" s="57"/>
      <c r="W107" s="57"/>
      <c r="X107" s="57"/>
      <c r="Y107" s="57"/>
      <c r="Z107" s="57"/>
      <c r="AA107" s="57"/>
      <c r="AB107" s="57"/>
      <c r="AC107" s="57"/>
      <c r="AD107" s="54"/>
      <c r="AE107" s="54"/>
      <c r="AF107" s="54"/>
    </row>
    <row r="108" spans="1:32" s="106" customFormat="1">
      <c r="A108" s="104"/>
      <c r="B108" s="150" t="s">
        <v>99</v>
      </c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2"/>
      <c r="Q108" s="105"/>
      <c r="T108" s="107"/>
    </row>
    <row r="109" spans="1:32" s="2" customFormat="1">
      <c r="A109" s="21">
        <v>382</v>
      </c>
      <c r="B109" s="29" t="s">
        <v>11</v>
      </c>
      <c r="C109" s="130">
        <v>13.49</v>
      </c>
      <c r="D109" s="32">
        <v>200</v>
      </c>
      <c r="E109" s="109">
        <v>4.08</v>
      </c>
      <c r="F109" s="109">
        <v>3.54</v>
      </c>
      <c r="G109" s="109">
        <v>17.579999999999998</v>
      </c>
      <c r="H109" s="109">
        <v>118.6</v>
      </c>
      <c r="I109" s="109">
        <v>0.04</v>
      </c>
      <c r="J109" s="109">
        <v>1.59</v>
      </c>
      <c r="K109" s="109">
        <v>0.01</v>
      </c>
      <c r="L109" s="109">
        <v>0.3</v>
      </c>
      <c r="M109" s="109">
        <v>152.22</v>
      </c>
      <c r="N109" s="109">
        <v>90</v>
      </c>
      <c r="O109" s="109">
        <v>21.34</v>
      </c>
      <c r="P109" s="109">
        <v>0.48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32" ht="15" customHeight="1">
      <c r="A110" s="21"/>
      <c r="B110" s="29" t="s">
        <v>7</v>
      </c>
      <c r="C110" s="130">
        <v>4.2699999999999996</v>
      </c>
      <c r="D110" s="32">
        <v>40</v>
      </c>
      <c r="E110" s="109">
        <v>3.05</v>
      </c>
      <c r="F110" s="109">
        <v>0.35</v>
      </c>
      <c r="G110" s="109">
        <v>18.7</v>
      </c>
      <c r="H110" s="109">
        <v>85.45</v>
      </c>
      <c r="I110" s="109">
        <v>0</v>
      </c>
      <c r="J110" s="109">
        <v>0.05</v>
      </c>
      <c r="K110" s="109">
        <v>0</v>
      </c>
      <c r="L110" s="109">
        <v>0</v>
      </c>
      <c r="M110" s="109">
        <v>8</v>
      </c>
      <c r="N110" s="109">
        <v>11.2</v>
      </c>
      <c r="O110" s="109">
        <v>27.5</v>
      </c>
      <c r="P110" s="109">
        <v>0.5</v>
      </c>
      <c r="Q110" s="9"/>
      <c r="R110" s="10"/>
      <c r="S110" s="23"/>
      <c r="T110" s="99"/>
      <c r="U110" s="112"/>
      <c r="V110" s="112"/>
      <c r="W110" s="112"/>
      <c r="X110" s="112"/>
      <c r="Y110" s="112"/>
      <c r="Z110" s="112"/>
      <c r="AA110" s="112"/>
      <c r="AB110" s="112"/>
      <c r="AC110" s="98"/>
      <c r="AD110" s="23"/>
    </row>
    <row r="111" spans="1:32" s="55" customFormat="1" ht="13.5" customHeight="1">
      <c r="A111" s="21"/>
      <c r="B111" s="116"/>
      <c r="C111" s="116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53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</row>
    <row r="112" spans="1:32" s="55" customFormat="1">
      <c r="A112" s="21"/>
      <c r="B112" s="114" t="s">
        <v>100</v>
      </c>
      <c r="C112" s="130">
        <f>SUM(C109:C111)</f>
        <v>17.759999999999998</v>
      </c>
      <c r="D112" s="110"/>
      <c r="E112" s="110">
        <f>SUM(E109:E111)</f>
        <v>7.13</v>
      </c>
      <c r="F112" s="110">
        <f t="shared" ref="F112:P112" si="15">SUM(F109:F111)</f>
        <v>3.89</v>
      </c>
      <c r="G112" s="110">
        <f t="shared" si="15"/>
        <v>36.28</v>
      </c>
      <c r="H112" s="110">
        <f t="shared" si="15"/>
        <v>204.05</v>
      </c>
      <c r="I112" s="110">
        <f t="shared" si="15"/>
        <v>0.04</v>
      </c>
      <c r="J112" s="110">
        <f t="shared" si="15"/>
        <v>1.6400000000000001</v>
      </c>
      <c r="K112" s="110">
        <f t="shared" si="15"/>
        <v>0.01</v>
      </c>
      <c r="L112" s="110">
        <f t="shared" si="15"/>
        <v>0.3</v>
      </c>
      <c r="M112" s="110">
        <f t="shared" si="15"/>
        <v>160.22</v>
      </c>
      <c r="N112" s="110">
        <f t="shared" si="15"/>
        <v>101.2</v>
      </c>
      <c r="O112" s="110">
        <f t="shared" si="15"/>
        <v>48.84</v>
      </c>
      <c r="P112" s="110">
        <f t="shared" si="15"/>
        <v>0.98</v>
      </c>
      <c r="Q112" s="53"/>
      <c r="R112" s="54"/>
      <c r="S112" s="54"/>
      <c r="T112" s="54"/>
      <c r="U112" s="57"/>
      <c r="V112" s="57"/>
      <c r="W112" s="57"/>
      <c r="X112" s="57"/>
      <c r="Y112" s="57"/>
      <c r="Z112" s="57"/>
      <c r="AA112" s="57"/>
      <c r="AB112" s="57"/>
      <c r="AC112" s="57"/>
      <c r="AD112" s="54"/>
      <c r="AE112" s="54"/>
      <c r="AF112" s="54"/>
    </row>
    <row r="113" spans="1:32" s="55" customFormat="1">
      <c r="A113" s="21"/>
      <c r="B113" s="114"/>
      <c r="C113" s="114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53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</row>
    <row r="114" spans="1:32" s="55" customFormat="1">
      <c r="A114" s="46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51"/>
      <c r="Q114" s="53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</row>
    <row r="115" spans="1:32" s="57" customFormat="1">
      <c r="A115" s="21"/>
      <c r="B115" s="29" t="s">
        <v>101</v>
      </c>
      <c r="C115" s="29"/>
      <c r="D115" s="32"/>
      <c r="E115" s="37">
        <f>E98+E107+E112</f>
        <v>37.760000000000005</v>
      </c>
      <c r="F115" s="37">
        <f t="shared" ref="F115:P115" si="16">F98+F107+F112</f>
        <v>52.79</v>
      </c>
      <c r="G115" s="37">
        <f t="shared" si="16"/>
        <v>218.17</v>
      </c>
      <c r="H115" s="37">
        <f t="shared" si="16"/>
        <v>1493.9</v>
      </c>
      <c r="I115" s="37">
        <f t="shared" si="16"/>
        <v>0.34299999999999997</v>
      </c>
      <c r="J115" s="37">
        <f t="shared" si="16"/>
        <v>34.24</v>
      </c>
      <c r="K115" s="37">
        <f t="shared" si="16"/>
        <v>130.9</v>
      </c>
      <c r="L115" s="37">
        <f t="shared" si="16"/>
        <v>6.5170000000000003</v>
      </c>
      <c r="M115" s="37">
        <f t="shared" si="16"/>
        <v>346.48</v>
      </c>
      <c r="N115" s="37">
        <f t="shared" si="16"/>
        <v>397.79</v>
      </c>
      <c r="O115" s="37">
        <f t="shared" si="16"/>
        <v>368.43999999999994</v>
      </c>
      <c r="P115" s="37">
        <f t="shared" si="16"/>
        <v>8.58</v>
      </c>
      <c r="T115" s="54"/>
      <c r="U115" s="54"/>
      <c r="V115" s="54"/>
      <c r="W115" s="54"/>
      <c r="X115" s="54"/>
      <c r="Y115" s="54"/>
      <c r="Z115" s="54"/>
      <c r="AA115" s="54"/>
      <c r="AB115" s="54"/>
      <c r="AC115" s="54"/>
    </row>
    <row r="116" spans="1:32" s="55" customFormat="1">
      <c r="A116" s="21"/>
      <c r="B116" s="29" t="s">
        <v>102</v>
      </c>
      <c r="C116" s="29"/>
      <c r="D116" s="32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53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</row>
    <row r="117" spans="1:32">
      <c r="A117" s="49"/>
      <c r="B117" s="39"/>
      <c r="C117" s="39"/>
      <c r="D117" s="5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9"/>
      <c r="R117" s="10"/>
      <c r="S117" s="9"/>
      <c r="U117" s="2"/>
      <c r="V117" s="2"/>
      <c r="W117" s="2"/>
      <c r="X117" s="2"/>
      <c r="Y117" s="2"/>
      <c r="Z117" s="2"/>
      <c r="AA117" s="2"/>
      <c r="AB117" s="2"/>
      <c r="AC117" s="2"/>
      <c r="AD117" s="18"/>
    </row>
    <row r="118" spans="1:32">
      <c r="A118" s="49"/>
      <c r="B118" s="39"/>
      <c r="C118" s="39"/>
      <c r="D118" s="5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T118" s="2"/>
      <c r="U118" s="3"/>
      <c r="V118" s="3"/>
      <c r="W118" s="3"/>
      <c r="X118" s="3"/>
      <c r="Y118" s="3"/>
      <c r="Z118" s="3"/>
      <c r="AA118" s="3"/>
      <c r="AB118" s="3"/>
      <c r="AC118" s="3"/>
    </row>
    <row r="119" spans="1:32">
      <c r="A119" s="49"/>
      <c r="B119" s="39"/>
      <c r="C119" s="39"/>
      <c r="D119" s="5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</row>
    <row r="120" spans="1:32">
      <c r="A120" s="49"/>
      <c r="B120" s="39"/>
      <c r="C120" s="39"/>
      <c r="D120" s="5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</row>
    <row r="121" spans="1:32">
      <c r="A121" s="49"/>
      <c r="B121" s="39"/>
      <c r="C121" s="39"/>
      <c r="D121" s="5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T121" s="3"/>
    </row>
    <row r="122" spans="1:32" s="2" customFormat="1">
      <c r="A122" s="49"/>
      <c r="B122" s="39"/>
      <c r="C122" s="39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</row>
    <row r="123" spans="1:32" s="3" customFormat="1">
      <c r="A123" s="49"/>
      <c r="B123" s="39"/>
      <c r="C123" s="39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</row>
    <row r="124" spans="1:32">
      <c r="A124" s="177" t="s">
        <v>20</v>
      </c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</row>
    <row r="125" spans="1:32" s="2" customFormat="1">
      <c r="A125" s="176" t="s">
        <v>35</v>
      </c>
      <c r="B125" s="145" t="s">
        <v>36</v>
      </c>
      <c r="C125" s="189" t="s">
        <v>138</v>
      </c>
      <c r="D125" s="145" t="s">
        <v>37</v>
      </c>
      <c r="E125" s="139" t="s">
        <v>29</v>
      </c>
      <c r="F125" s="139"/>
      <c r="G125" s="139"/>
      <c r="H125" s="145" t="s">
        <v>42</v>
      </c>
      <c r="I125" s="139" t="s">
        <v>38</v>
      </c>
      <c r="J125" s="139"/>
      <c r="K125" s="139"/>
      <c r="L125" s="139"/>
      <c r="M125" s="139" t="s">
        <v>39</v>
      </c>
      <c r="N125" s="139"/>
      <c r="O125" s="139"/>
      <c r="P125" s="139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32">
      <c r="A126" s="176"/>
      <c r="B126" s="145"/>
      <c r="C126" s="190"/>
      <c r="D126" s="145"/>
      <c r="E126" s="36" t="s">
        <v>30</v>
      </c>
      <c r="F126" s="36" t="s">
        <v>31</v>
      </c>
      <c r="G126" s="36" t="s">
        <v>32</v>
      </c>
      <c r="H126" s="145"/>
      <c r="I126" s="38" t="s">
        <v>1</v>
      </c>
      <c r="J126" s="38" t="s">
        <v>2</v>
      </c>
      <c r="K126" s="38" t="s">
        <v>0</v>
      </c>
      <c r="L126" s="38" t="s">
        <v>3</v>
      </c>
      <c r="M126" s="38" t="s">
        <v>40</v>
      </c>
      <c r="N126" s="38" t="s">
        <v>4</v>
      </c>
      <c r="O126" s="38" t="s">
        <v>41</v>
      </c>
      <c r="P126" s="38" t="s">
        <v>5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32" s="3" customFormat="1">
      <c r="A127" s="46"/>
      <c r="B127" s="146" t="s">
        <v>8</v>
      </c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8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32" s="2" customFormat="1">
      <c r="A128" s="21">
        <v>174</v>
      </c>
      <c r="B128" s="114" t="s">
        <v>140</v>
      </c>
      <c r="C128" s="130">
        <v>15.91</v>
      </c>
      <c r="D128" s="110">
        <v>200</v>
      </c>
      <c r="E128" s="110">
        <v>3.9</v>
      </c>
      <c r="F128" s="110">
        <v>8.1999999999999993</v>
      </c>
      <c r="G128" s="110">
        <v>17.5</v>
      </c>
      <c r="H128" s="110">
        <v>160.69999999999999</v>
      </c>
      <c r="I128" s="110">
        <v>0.02</v>
      </c>
      <c r="J128" s="110">
        <v>0.34</v>
      </c>
      <c r="K128" s="110">
        <v>14.9</v>
      </c>
      <c r="L128" s="110">
        <v>0</v>
      </c>
      <c r="M128" s="110">
        <v>22.32</v>
      </c>
      <c r="N128" s="110">
        <v>53.9</v>
      </c>
      <c r="O128" s="110">
        <v>137.80000000000001</v>
      </c>
      <c r="P128" s="110">
        <v>1.52</v>
      </c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32" ht="15" customHeight="1">
      <c r="A129" s="21">
        <v>943</v>
      </c>
      <c r="B129" s="29" t="s">
        <v>6</v>
      </c>
      <c r="C129" s="130">
        <v>2.13</v>
      </c>
      <c r="D129" s="100" t="s">
        <v>96</v>
      </c>
      <c r="E129" s="109">
        <v>0.2</v>
      </c>
      <c r="F129" s="109">
        <v>0.05</v>
      </c>
      <c r="G129" s="109">
        <v>15.01</v>
      </c>
      <c r="H129" s="109">
        <v>61.3</v>
      </c>
      <c r="I129" s="109">
        <v>0.03</v>
      </c>
      <c r="J129" s="109">
        <v>0</v>
      </c>
      <c r="K129" s="109">
        <v>0.03</v>
      </c>
      <c r="L129" s="109">
        <v>0</v>
      </c>
      <c r="M129" s="109">
        <v>9.67</v>
      </c>
      <c r="N129" s="109">
        <v>3.29</v>
      </c>
      <c r="O129" s="109">
        <v>0.04</v>
      </c>
      <c r="P129" s="109">
        <v>0.04</v>
      </c>
      <c r="Q129" s="9"/>
      <c r="R129" s="10"/>
      <c r="S129" s="23"/>
      <c r="T129" s="99"/>
      <c r="U129" s="136"/>
      <c r="V129" s="136"/>
      <c r="W129" s="136"/>
      <c r="X129" s="136"/>
      <c r="Y129" s="136"/>
      <c r="Z129" s="136"/>
      <c r="AA129" s="136"/>
      <c r="AB129" s="136"/>
      <c r="AC129" s="98"/>
      <c r="AD129" s="23"/>
    </row>
    <row r="130" spans="1:32">
      <c r="A130" s="21"/>
      <c r="B130" s="114" t="s">
        <v>142</v>
      </c>
      <c r="C130" s="130">
        <v>16.03</v>
      </c>
      <c r="D130" s="100" t="s">
        <v>144</v>
      </c>
      <c r="E130" s="110">
        <v>0.04</v>
      </c>
      <c r="F130" s="110">
        <v>0.3</v>
      </c>
      <c r="G130" s="110">
        <v>18.7</v>
      </c>
      <c r="H130" s="110">
        <v>291</v>
      </c>
      <c r="I130" s="110">
        <v>0</v>
      </c>
      <c r="J130" s="110">
        <v>0.09</v>
      </c>
      <c r="K130" s="110">
        <v>0</v>
      </c>
      <c r="L130" s="110">
        <v>0</v>
      </c>
      <c r="M130" s="110">
        <v>16</v>
      </c>
      <c r="N130" s="110">
        <v>22.4</v>
      </c>
      <c r="O130" s="110">
        <v>55.04</v>
      </c>
      <c r="P130" s="110">
        <v>1.02</v>
      </c>
      <c r="T130" s="15"/>
      <c r="U130" s="13"/>
      <c r="V130" s="13"/>
      <c r="W130" s="13"/>
      <c r="X130" s="13"/>
      <c r="Y130" s="13"/>
      <c r="Z130" s="13"/>
      <c r="AA130" s="13"/>
      <c r="AB130" s="13"/>
      <c r="AC130" s="13"/>
    </row>
    <row r="131" spans="1:32" s="2" customFormat="1">
      <c r="A131" s="21"/>
      <c r="B131" s="114"/>
      <c r="C131" s="114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32" s="3" customFormat="1">
      <c r="A132" s="21"/>
      <c r="B132" s="114" t="s">
        <v>104</v>
      </c>
      <c r="C132" s="130">
        <f>SUM(C128:C131)</f>
        <v>34.07</v>
      </c>
      <c r="D132" s="110"/>
      <c r="E132" s="110">
        <f t="shared" ref="E132:P132" si="17">SUM(E128:E131)</f>
        <v>4.1399999999999997</v>
      </c>
      <c r="F132" s="110">
        <f t="shared" si="17"/>
        <v>8.5500000000000007</v>
      </c>
      <c r="G132" s="110">
        <f t="shared" si="17"/>
        <v>51.209999999999994</v>
      </c>
      <c r="H132" s="110">
        <f t="shared" si="17"/>
        <v>513</v>
      </c>
      <c r="I132" s="110">
        <f t="shared" si="17"/>
        <v>0.05</v>
      </c>
      <c r="J132" s="110">
        <f t="shared" si="17"/>
        <v>0.43000000000000005</v>
      </c>
      <c r="K132" s="110">
        <f t="shared" si="17"/>
        <v>14.93</v>
      </c>
      <c r="L132" s="110">
        <f t="shared" si="17"/>
        <v>0</v>
      </c>
      <c r="M132" s="110">
        <f t="shared" si="17"/>
        <v>47.99</v>
      </c>
      <c r="N132" s="110">
        <f t="shared" si="17"/>
        <v>79.59</v>
      </c>
      <c r="O132" s="110">
        <f t="shared" si="17"/>
        <v>192.88</v>
      </c>
      <c r="P132" s="110">
        <f t="shared" si="17"/>
        <v>2.58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32" s="10" customFormat="1">
      <c r="A133" s="46"/>
      <c r="B133" s="140" t="s">
        <v>9</v>
      </c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2"/>
      <c r="Q133" s="9"/>
    </row>
    <row r="134" spans="1:32">
      <c r="A134" s="21">
        <v>74</v>
      </c>
      <c r="B134" s="114" t="s">
        <v>129</v>
      </c>
      <c r="C134" s="130">
        <v>8.69</v>
      </c>
      <c r="D134" s="110">
        <v>60</v>
      </c>
      <c r="E134" s="110">
        <v>1.1000000000000001</v>
      </c>
      <c r="F134" s="110">
        <v>0.2</v>
      </c>
      <c r="G134" s="110">
        <v>5.6</v>
      </c>
      <c r="H134" s="110">
        <v>40.6</v>
      </c>
      <c r="I134" s="110">
        <v>1.7999999999999999E-2</v>
      </c>
      <c r="J134" s="110">
        <v>2</v>
      </c>
      <c r="K134" s="110">
        <v>0</v>
      </c>
      <c r="L134" s="110">
        <v>0</v>
      </c>
      <c r="M134" s="110">
        <v>23.4</v>
      </c>
      <c r="N134" s="110">
        <v>35.4</v>
      </c>
      <c r="O134" s="110">
        <v>0</v>
      </c>
      <c r="P134" s="110">
        <v>0.2</v>
      </c>
      <c r="U134" s="2"/>
      <c r="V134" s="2"/>
      <c r="W134" s="2"/>
      <c r="X134" s="2"/>
      <c r="Y134" s="2"/>
      <c r="Z134" s="2"/>
      <c r="AA134" s="2"/>
      <c r="AB134" s="2"/>
      <c r="AC134" s="2"/>
    </row>
    <row r="135" spans="1:32" s="55" customFormat="1">
      <c r="A135" s="21">
        <v>80</v>
      </c>
      <c r="B135" s="114" t="s">
        <v>139</v>
      </c>
      <c r="C135" s="130">
        <v>15.51</v>
      </c>
      <c r="D135" s="110">
        <v>250</v>
      </c>
      <c r="E135" s="110">
        <v>4.7</v>
      </c>
      <c r="F135" s="110">
        <v>4.63</v>
      </c>
      <c r="G135" s="110">
        <v>19.32</v>
      </c>
      <c r="H135" s="110">
        <v>134.29</v>
      </c>
      <c r="I135" s="110">
        <v>0.17100000000000001</v>
      </c>
      <c r="J135" s="110">
        <v>14.87</v>
      </c>
      <c r="K135" s="110">
        <v>3.35</v>
      </c>
      <c r="L135" s="110">
        <v>0.5</v>
      </c>
      <c r="M135" s="110">
        <v>17.95</v>
      </c>
      <c r="N135" s="110">
        <v>0.62</v>
      </c>
      <c r="O135" s="110">
        <v>7.69</v>
      </c>
      <c r="P135" s="110">
        <v>1.925</v>
      </c>
      <c r="Q135" s="53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</row>
    <row r="136" spans="1:32" s="55" customFormat="1">
      <c r="A136" s="21">
        <v>917</v>
      </c>
      <c r="B136" s="114" t="s">
        <v>114</v>
      </c>
      <c r="C136" s="130">
        <v>54.18</v>
      </c>
      <c r="D136" s="110">
        <v>250</v>
      </c>
      <c r="E136" s="110">
        <v>16.899999999999999</v>
      </c>
      <c r="F136" s="110">
        <v>15.3</v>
      </c>
      <c r="G136" s="110">
        <v>20.100000000000001</v>
      </c>
      <c r="H136" s="110">
        <v>363.7</v>
      </c>
      <c r="I136" s="110">
        <v>0.46800000000000003</v>
      </c>
      <c r="J136" s="110">
        <v>81.14</v>
      </c>
      <c r="K136" s="110">
        <v>0.97</v>
      </c>
      <c r="L136" s="110">
        <v>2.37</v>
      </c>
      <c r="M136" s="110">
        <v>116.56</v>
      </c>
      <c r="N136" s="110">
        <v>185.33</v>
      </c>
      <c r="O136" s="110">
        <v>67.58</v>
      </c>
      <c r="P136" s="110">
        <v>3.4380000000000002</v>
      </c>
      <c r="Q136" s="53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</row>
    <row r="137" spans="1:32" s="55" customFormat="1">
      <c r="A137" s="21"/>
      <c r="B137" s="114" t="s">
        <v>10</v>
      </c>
      <c r="C137" s="130">
        <v>2.79</v>
      </c>
      <c r="D137" s="110">
        <v>40</v>
      </c>
      <c r="E137" s="110">
        <v>2.8</v>
      </c>
      <c r="F137" s="110">
        <v>0.5</v>
      </c>
      <c r="G137" s="110">
        <v>14.6</v>
      </c>
      <c r="H137" s="110">
        <v>71</v>
      </c>
      <c r="I137" s="110">
        <v>0</v>
      </c>
      <c r="J137" s="110">
        <v>0.06</v>
      </c>
      <c r="K137" s="110">
        <v>0</v>
      </c>
      <c r="L137" s="110">
        <v>7.0000000000000001E-3</v>
      </c>
      <c r="M137" s="110">
        <v>14.7</v>
      </c>
      <c r="N137" s="110">
        <v>13.3</v>
      </c>
      <c r="O137" s="110">
        <v>60.9</v>
      </c>
      <c r="P137" s="110">
        <v>1.4</v>
      </c>
      <c r="Q137" s="53"/>
      <c r="R137" s="54"/>
      <c r="S137" s="54"/>
      <c r="T137" s="59"/>
      <c r="U137" s="60"/>
      <c r="V137" s="60"/>
      <c r="W137" s="60"/>
      <c r="X137" s="60"/>
      <c r="Y137" s="60"/>
      <c r="Z137" s="60"/>
      <c r="AA137" s="60"/>
      <c r="AB137" s="60"/>
      <c r="AC137" s="60"/>
      <c r="AD137" s="54"/>
      <c r="AE137" s="54"/>
      <c r="AF137" s="54"/>
    </row>
    <row r="138" spans="1:32" s="55" customFormat="1">
      <c r="A138" s="21">
        <v>1081</v>
      </c>
      <c r="B138" s="114" t="s">
        <v>48</v>
      </c>
      <c r="C138" s="130">
        <v>6.42</v>
      </c>
      <c r="D138" s="110">
        <v>200</v>
      </c>
      <c r="E138" s="110">
        <v>0.56000000000000005</v>
      </c>
      <c r="F138" s="110">
        <v>0</v>
      </c>
      <c r="G138" s="110">
        <v>25.23</v>
      </c>
      <c r="H138" s="110">
        <v>92.9</v>
      </c>
      <c r="I138" s="110">
        <v>0</v>
      </c>
      <c r="J138" s="110">
        <v>0.04</v>
      </c>
      <c r="K138" s="110">
        <v>3.6</v>
      </c>
      <c r="L138" s="110">
        <v>0</v>
      </c>
      <c r="M138" s="110">
        <v>20</v>
      </c>
      <c r="N138" s="110">
        <v>0</v>
      </c>
      <c r="O138" s="110">
        <v>12</v>
      </c>
      <c r="P138" s="110">
        <v>0.4</v>
      </c>
      <c r="Q138" s="58"/>
      <c r="R138" s="31"/>
      <c r="S138" s="58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18"/>
      <c r="AE138" s="54"/>
      <c r="AF138" s="54"/>
    </row>
    <row r="139" spans="1:32" ht="15" customHeight="1">
      <c r="A139" s="21"/>
      <c r="B139" s="29"/>
      <c r="C139" s="29"/>
      <c r="D139" s="32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9"/>
      <c r="R139" s="10"/>
      <c r="S139" s="23"/>
      <c r="T139" s="99"/>
      <c r="U139" s="120"/>
      <c r="V139" s="120"/>
      <c r="W139" s="120"/>
      <c r="X139" s="120"/>
      <c r="Y139" s="120"/>
      <c r="Z139" s="120"/>
      <c r="AA139" s="120"/>
      <c r="AB139" s="120"/>
      <c r="AC139" s="98"/>
      <c r="AD139" s="23"/>
    </row>
    <row r="140" spans="1:32" s="55" customFormat="1">
      <c r="A140" s="21"/>
      <c r="B140" s="114"/>
      <c r="C140" s="114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53"/>
      <c r="R140" s="54"/>
      <c r="S140" s="54"/>
      <c r="T140" s="54"/>
      <c r="U140" s="57"/>
      <c r="V140" s="57"/>
      <c r="W140" s="57"/>
      <c r="X140" s="57"/>
      <c r="Y140" s="57"/>
      <c r="Z140" s="57"/>
      <c r="AA140" s="57"/>
      <c r="AB140" s="57"/>
      <c r="AC140" s="57"/>
      <c r="AD140" s="54"/>
      <c r="AE140" s="54"/>
      <c r="AF140" s="54"/>
    </row>
    <row r="141" spans="1:32" s="55" customFormat="1">
      <c r="A141" s="21"/>
      <c r="B141" s="114"/>
      <c r="C141" s="114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53"/>
      <c r="R141" s="54"/>
      <c r="S141" s="54"/>
      <c r="T141" s="59"/>
      <c r="U141" s="60"/>
      <c r="V141" s="60"/>
      <c r="W141" s="60"/>
      <c r="X141" s="60"/>
      <c r="Y141" s="60"/>
      <c r="Z141" s="60"/>
      <c r="AA141" s="60"/>
      <c r="AB141" s="60"/>
      <c r="AC141" s="60"/>
      <c r="AD141" s="54"/>
      <c r="AE141" s="54"/>
      <c r="AF141" s="54"/>
    </row>
    <row r="142" spans="1:32" s="55" customFormat="1">
      <c r="A142" s="21"/>
      <c r="B142" s="114" t="s">
        <v>98</v>
      </c>
      <c r="C142" s="130">
        <f>SUM(C134:C141)</f>
        <v>87.59</v>
      </c>
      <c r="D142" s="110"/>
      <c r="E142" s="110">
        <f t="shared" ref="E142:P142" si="18">SUM(E134:E141)</f>
        <v>26.06</v>
      </c>
      <c r="F142" s="110">
        <f t="shared" si="18"/>
        <v>20.630000000000003</v>
      </c>
      <c r="G142" s="110">
        <f t="shared" si="18"/>
        <v>84.850000000000009</v>
      </c>
      <c r="H142" s="110">
        <f t="shared" si="18"/>
        <v>702.4899999999999</v>
      </c>
      <c r="I142" s="110">
        <f t="shared" si="18"/>
        <v>0.65700000000000003</v>
      </c>
      <c r="J142" s="110">
        <f t="shared" si="18"/>
        <v>98.11</v>
      </c>
      <c r="K142" s="110">
        <f t="shared" si="18"/>
        <v>7.92</v>
      </c>
      <c r="L142" s="110">
        <f t="shared" si="18"/>
        <v>2.8770000000000002</v>
      </c>
      <c r="M142" s="110">
        <f t="shared" si="18"/>
        <v>192.60999999999999</v>
      </c>
      <c r="N142" s="110">
        <f t="shared" si="18"/>
        <v>234.65000000000003</v>
      </c>
      <c r="O142" s="110">
        <f t="shared" si="18"/>
        <v>148.16999999999999</v>
      </c>
      <c r="P142" s="109">
        <f t="shared" si="18"/>
        <v>7.3630000000000013</v>
      </c>
      <c r="Q142" s="53"/>
      <c r="R142" s="54"/>
      <c r="S142" s="54"/>
      <c r="T142" s="31"/>
      <c r="U142" s="31"/>
      <c r="V142" s="137"/>
      <c r="W142" s="137"/>
      <c r="X142" s="137"/>
      <c r="Y142" s="137"/>
      <c r="Z142" s="137"/>
      <c r="AA142" s="18"/>
      <c r="AB142" s="18"/>
      <c r="AC142" s="18"/>
      <c r="AD142" s="54"/>
      <c r="AE142" s="54"/>
      <c r="AF142" s="54"/>
    </row>
    <row r="143" spans="1:32" s="55" customFormat="1" ht="15" customHeight="1">
      <c r="A143" s="21"/>
      <c r="B143" s="150" t="s">
        <v>99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2"/>
      <c r="Q143" s="53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</row>
    <row r="144" spans="1:32" s="55" customFormat="1">
      <c r="A144" s="21">
        <v>1168</v>
      </c>
      <c r="B144" s="114" t="s">
        <v>94</v>
      </c>
      <c r="C144" s="130">
        <v>3.64</v>
      </c>
      <c r="D144" s="110" t="s">
        <v>95</v>
      </c>
      <c r="E144" s="110">
        <v>0.4</v>
      </c>
      <c r="F144" s="110">
        <v>0.03</v>
      </c>
      <c r="G144" s="110">
        <v>16.5</v>
      </c>
      <c r="H144" s="110">
        <v>65.849999999999994</v>
      </c>
      <c r="I144" s="110">
        <v>0</v>
      </c>
      <c r="J144" s="110">
        <v>2.5</v>
      </c>
      <c r="K144" s="110">
        <v>0</v>
      </c>
      <c r="L144" s="110">
        <v>0</v>
      </c>
      <c r="M144" s="110">
        <v>17</v>
      </c>
      <c r="N144" s="110">
        <v>10</v>
      </c>
      <c r="O144" s="110">
        <v>7</v>
      </c>
      <c r="P144" s="110">
        <v>0.9</v>
      </c>
      <c r="Q144" s="53"/>
      <c r="R144" s="54"/>
      <c r="S144" s="54"/>
      <c r="T144" s="31"/>
      <c r="U144" s="31"/>
      <c r="V144" s="137"/>
      <c r="W144" s="137"/>
      <c r="X144" s="137"/>
      <c r="Y144" s="137"/>
      <c r="Z144" s="137"/>
      <c r="AA144" s="18"/>
      <c r="AB144" s="18"/>
      <c r="AC144" s="18"/>
      <c r="AD144" s="54"/>
      <c r="AE144" s="54"/>
      <c r="AF144" s="54"/>
    </row>
    <row r="145" spans="1:32" s="55" customFormat="1">
      <c r="A145" s="21"/>
      <c r="B145" s="116" t="s">
        <v>146</v>
      </c>
      <c r="C145" s="130">
        <v>7</v>
      </c>
      <c r="D145" s="110">
        <v>50</v>
      </c>
      <c r="E145" s="110">
        <v>2.8</v>
      </c>
      <c r="F145" s="110">
        <v>13.8</v>
      </c>
      <c r="G145" s="110">
        <v>27.9</v>
      </c>
      <c r="H145" s="110">
        <v>172</v>
      </c>
      <c r="I145" s="110">
        <v>0.04</v>
      </c>
      <c r="J145" s="110">
        <v>5.4</v>
      </c>
      <c r="K145" s="110">
        <v>0.02</v>
      </c>
      <c r="L145" s="110">
        <v>1.5</v>
      </c>
      <c r="M145" s="110">
        <v>64.38</v>
      </c>
      <c r="N145" s="110">
        <v>15.76</v>
      </c>
      <c r="O145" s="110">
        <v>6.16</v>
      </c>
      <c r="P145" s="110">
        <v>0.5</v>
      </c>
      <c r="Q145" s="53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</row>
    <row r="146" spans="1:32" s="55" customFormat="1">
      <c r="A146" s="21"/>
      <c r="B146" s="114" t="s">
        <v>100</v>
      </c>
      <c r="C146" s="130">
        <f>SUM(C144:C145)</f>
        <v>10.64</v>
      </c>
      <c r="D146" s="110"/>
      <c r="E146" s="110">
        <f>SUM(E144:E145)</f>
        <v>3.1999999999999997</v>
      </c>
      <c r="F146" s="110">
        <f t="shared" ref="F146:P146" si="19">SUM(F144:F145)</f>
        <v>13.83</v>
      </c>
      <c r="G146" s="110">
        <f t="shared" si="19"/>
        <v>44.4</v>
      </c>
      <c r="H146" s="110">
        <f t="shared" si="19"/>
        <v>237.85</v>
      </c>
      <c r="I146" s="110">
        <f t="shared" si="19"/>
        <v>0.04</v>
      </c>
      <c r="J146" s="110">
        <f t="shared" si="19"/>
        <v>7.9</v>
      </c>
      <c r="K146" s="110">
        <f t="shared" si="19"/>
        <v>0.02</v>
      </c>
      <c r="L146" s="110">
        <f t="shared" si="19"/>
        <v>1.5</v>
      </c>
      <c r="M146" s="110">
        <f t="shared" si="19"/>
        <v>81.38</v>
      </c>
      <c r="N146" s="110">
        <f t="shared" si="19"/>
        <v>25.759999999999998</v>
      </c>
      <c r="O146" s="110">
        <f t="shared" si="19"/>
        <v>13.16</v>
      </c>
      <c r="P146" s="110">
        <f t="shared" si="19"/>
        <v>1.4</v>
      </c>
      <c r="Q146" s="53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</row>
    <row r="147" spans="1:32" s="57" customFormat="1">
      <c r="A147" s="46"/>
      <c r="B147" s="153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</row>
    <row r="148" spans="1:32">
      <c r="A148" s="21"/>
      <c r="B148" s="29" t="s">
        <v>101</v>
      </c>
      <c r="C148" s="29"/>
      <c r="D148" s="32"/>
      <c r="E148" s="109">
        <f>E132+E142+E146</f>
        <v>33.4</v>
      </c>
      <c r="F148" s="109">
        <f t="shared" ref="F148:P148" si="20">F132+F142+F146</f>
        <v>43.010000000000005</v>
      </c>
      <c r="G148" s="109">
        <f t="shared" si="20"/>
        <v>180.46</v>
      </c>
      <c r="H148" s="109">
        <f t="shared" si="20"/>
        <v>1453.3399999999997</v>
      </c>
      <c r="I148" s="109">
        <f t="shared" si="20"/>
        <v>0.74700000000000011</v>
      </c>
      <c r="J148" s="109">
        <f t="shared" si="20"/>
        <v>106.44000000000001</v>
      </c>
      <c r="K148" s="109">
        <f t="shared" si="20"/>
        <v>22.87</v>
      </c>
      <c r="L148" s="109">
        <f t="shared" si="20"/>
        <v>4.3770000000000007</v>
      </c>
      <c r="M148" s="109">
        <f t="shared" si="20"/>
        <v>321.98</v>
      </c>
      <c r="N148" s="109">
        <f t="shared" si="20"/>
        <v>340</v>
      </c>
      <c r="O148" s="109">
        <f t="shared" si="20"/>
        <v>354.21</v>
      </c>
      <c r="P148" s="109">
        <f t="shared" si="20"/>
        <v>11.343000000000002</v>
      </c>
    </row>
    <row r="149" spans="1:32">
      <c r="A149" s="21"/>
      <c r="B149" s="29" t="s">
        <v>102</v>
      </c>
      <c r="C149" s="29"/>
      <c r="D149" s="32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</row>
    <row r="150" spans="1:32">
      <c r="A150" s="49"/>
      <c r="B150" s="39"/>
      <c r="C150" s="39"/>
      <c r="D150" s="5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T150" s="3"/>
    </row>
    <row r="151" spans="1:32" s="2" customFormat="1">
      <c r="A151" s="49"/>
      <c r="B151" s="39"/>
      <c r="C151" s="39"/>
      <c r="D151" s="5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T151" s="1"/>
    </row>
    <row r="152" spans="1:32" s="2" customFormat="1">
      <c r="A152" s="49"/>
      <c r="B152" s="39"/>
      <c r="C152" s="39"/>
      <c r="D152" s="5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T152" s="1"/>
    </row>
    <row r="153" spans="1:32" s="2" customFormat="1">
      <c r="A153" s="49"/>
      <c r="B153" s="39"/>
      <c r="C153" s="39"/>
      <c r="D153" s="5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T153" s="1"/>
    </row>
    <row r="154" spans="1:32" s="3" customFormat="1">
      <c r="A154" s="49"/>
      <c r="B154" s="39"/>
      <c r="C154" s="39"/>
      <c r="D154" s="5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T154" s="2"/>
    </row>
    <row r="155" spans="1:32">
      <c r="A155" s="49"/>
      <c r="B155" s="39"/>
      <c r="C155" s="39"/>
      <c r="D155" s="5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T155" s="3"/>
    </row>
    <row r="156" spans="1:32">
      <c r="A156" s="49"/>
      <c r="B156" s="39"/>
      <c r="C156" s="39"/>
      <c r="D156" s="5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:32">
      <c r="A157" s="49"/>
      <c r="B157" s="39"/>
      <c r="C157" s="39"/>
      <c r="D157" s="5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</row>
    <row r="158" spans="1:32" s="3" customFormat="1">
      <c r="A158" s="177" t="s">
        <v>23</v>
      </c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32">
      <c r="A159" s="176" t="s">
        <v>35</v>
      </c>
      <c r="B159" s="145" t="s">
        <v>36</v>
      </c>
      <c r="C159" s="189" t="s">
        <v>138</v>
      </c>
      <c r="D159" s="145" t="s">
        <v>37</v>
      </c>
      <c r="E159" s="139" t="s">
        <v>29</v>
      </c>
      <c r="F159" s="139"/>
      <c r="G159" s="139"/>
      <c r="H159" s="145" t="s">
        <v>42</v>
      </c>
      <c r="I159" s="139" t="s">
        <v>38</v>
      </c>
      <c r="J159" s="139"/>
      <c r="K159" s="139"/>
      <c r="L159" s="139"/>
      <c r="M159" s="139" t="s">
        <v>39</v>
      </c>
      <c r="N159" s="139"/>
      <c r="O159" s="139"/>
      <c r="P159" s="139"/>
    </row>
    <row r="160" spans="1:32">
      <c r="A160" s="176"/>
      <c r="B160" s="145"/>
      <c r="C160" s="190"/>
      <c r="D160" s="145"/>
      <c r="E160" s="36" t="s">
        <v>30</v>
      </c>
      <c r="F160" s="36" t="s">
        <v>31</v>
      </c>
      <c r="G160" s="36" t="s">
        <v>32</v>
      </c>
      <c r="H160" s="145"/>
      <c r="I160" s="38" t="s">
        <v>1</v>
      </c>
      <c r="J160" s="38" t="s">
        <v>2</v>
      </c>
      <c r="K160" s="38" t="s">
        <v>0</v>
      </c>
      <c r="L160" s="38" t="s">
        <v>3</v>
      </c>
      <c r="M160" s="38" t="s">
        <v>40</v>
      </c>
      <c r="N160" s="38" t="s">
        <v>4</v>
      </c>
      <c r="O160" s="38" t="s">
        <v>41</v>
      </c>
      <c r="P160" s="38" t="s">
        <v>5</v>
      </c>
      <c r="T160" s="10"/>
      <c r="U160" s="10"/>
      <c r="V160" s="138" t="s">
        <v>28</v>
      </c>
      <c r="W160" s="138"/>
      <c r="X160" s="138"/>
      <c r="Y160" s="138"/>
      <c r="Z160" s="138"/>
      <c r="AA160" s="18"/>
      <c r="AB160" s="18"/>
      <c r="AC160" s="18"/>
    </row>
    <row r="161" spans="1:32" s="2" customFormat="1">
      <c r="A161" s="46"/>
      <c r="B161" s="146" t="s">
        <v>8</v>
      </c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8"/>
      <c r="P161" s="5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32" s="3" customFormat="1">
      <c r="A162" s="21">
        <v>189</v>
      </c>
      <c r="B162" s="114" t="s">
        <v>116</v>
      </c>
      <c r="C162" s="130">
        <v>15.36</v>
      </c>
      <c r="D162" s="110">
        <v>200</v>
      </c>
      <c r="E162" s="110">
        <v>5.8</v>
      </c>
      <c r="F162" s="110">
        <v>5.8</v>
      </c>
      <c r="G162" s="110">
        <v>29.5</v>
      </c>
      <c r="H162" s="110">
        <v>195</v>
      </c>
      <c r="I162" s="110">
        <v>0.25</v>
      </c>
      <c r="J162" s="110">
        <v>0.5</v>
      </c>
      <c r="K162" s="110">
        <v>0</v>
      </c>
      <c r="L162" s="110">
        <v>0.9</v>
      </c>
      <c r="M162" s="110">
        <v>115</v>
      </c>
      <c r="N162" s="110">
        <v>97.7</v>
      </c>
      <c r="O162" s="110">
        <v>17.100000000000001</v>
      </c>
      <c r="P162" s="110">
        <v>0.4</v>
      </c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32" ht="15" customHeight="1">
      <c r="A163" s="21">
        <v>943</v>
      </c>
      <c r="B163" s="29" t="s">
        <v>6</v>
      </c>
      <c r="C163" s="130">
        <v>2.13</v>
      </c>
      <c r="D163" s="100" t="s">
        <v>96</v>
      </c>
      <c r="E163" s="109">
        <v>0.2</v>
      </c>
      <c r="F163" s="109">
        <v>0.05</v>
      </c>
      <c r="G163" s="109">
        <v>15.01</v>
      </c>
      <c r="H163" s="109">
        <v>61.3</v>
      </c>
      <c r="I163" s="109">
        <v>0.03</v>
      </c>
      <c r="J163" s="109">
        <v>0</v>
      </c>
      <c r="K163" s="109">
        <v>0.03</v>
      </c>
      <c r="L163" s="109">
        <v>0</v>
      </c>
      <c r="M163" s="109">
        <v>9.67</v>
      </c>
      <c r="N163" s="109">
        <v>3.29</v>
      </c>
      <c r="O163" s="109">
        <v>0.04</v>
      </c>
      <c r="P163" s="109">
        <v>0.04</v>
      </c>
      <c r="Q163" s="9"/>
      <c r="R163" s="10"/>
      <c r="S163" s="23"/>
      <c r="T163" s="99"/>
      <c r="U163" s="136"/>
      <c r="V163" s="136"/>
      <c r="W163" s="136"/>
      <c r="X163" s="136"/>
      <c r="Y163" s="136"/>
      <c r="Z163" s="136"/>
      <c r="AA163" s="136"/>
      <c r="AB163" s="136"/>
      <c r="AC163" s="98"/>
      <c r="AD163" s="23"/>
    </row>
    <row r="164" spans="1:32" ht="15" customHeight="1">
      <c r="A164" s="21"/>
      <c r="B164" s="29" t="s">
        <v>108</v>
      </c>
      <c r="C164" s="130">
        <v>11.1</v>
      </c>
      <c r="D164" s="32">
        <v>100</v>
      </c>
      <c r="E164" s="109">
        <v>3.8</v>
      </c>
      <c r="F164" s="109">
        <v>6.6</v>
      </c>
      <c r="G164" s="109">
        <v>34.5</v>
      </c>
      <c r="H164" s="109">
        <v>270</v>
      </c>
      <c r="I164" s="109">
        <v>0</v>
      </c>
      <c r="J164" s="109">
        <v>0.3</v>
      </c>
      <c r="K164" s="109">
        <v>5.3</v>
      </c>
      <c r="L164" s="109">
        <v>1.7</v>
      </c>
      <c r="M164" s="109">
        <v>21.9</v>
      </c>
      <c r="N164" s="109">
        <v>18.2</v>
      </c>
      <c r="O164" s="109">
        <v>95.7</v>
      </c>
      <c r="P164" s="109">
        <v>1.1000000000000001</v>
      </c>
      <c r="Q164" s="9"/>
      <c r="R164" s="10"/>
      <c r="S164" s="23"/>
      <c r="T164" s="99"/>
      <c r="U164" s="113"/>
      <c r="V164" s="113"/>
      <c r="W164" s="113"/>
      <c r="X164" s="113"/>
      <c r="Y164" s="113"/>
      <c r="Z164" s="113"/>
      <c r="AA164" s="113"/>
      <c r="AB164" s="113"/>
      <c r="AC164" s="98"/>
      <c r="AD164" s="23"/>
    </row>
    <row r="165" spans="1:32">
      <c r="A165" s="21"/>
      <c r="B165" s="114" t="s">
        <v>104</v>
      </c>
      <c r="C165" s="130">
        <f>SUM(C162:C164)</f>
        <v>28.589999999999996</v>
      </c>
      <c r="D165" s="110"/>
      <c r="E165" s="110">
        <f>SUM(E162:E164)</f>
        <v>9.8000000000000007</v>
      </c>
      <c r="F165" s="110">
        <f t="shared" ref="F165:P165" si="21">SUM(F162:F164)</f>
        <v>12.45</v>
      </c>
      <c r="G165" s="110">
        <f t="shared" si="21"/>
        <v>79.009999999999991</v>
      </c>
      <c r="H165" s="110">
        <f t="shared" si="21"/>
        <v>526.29999999999995</v>
      </c>
      <c r="I165" s="110">
        <f t="shared" si="21"/>
        <v>0.28000000000000003</v>
      </c>
      <c r="J165" s="110">
        <f t="shared" si="21"/>
        <v>0.8</v>
      </c>
      <c r="K165" s="110">
        <f t="shared" si="21"/>
        <v>5.33</v>
      </c>
      <c r="L165" s="110">
        <f t="shared" si="21"/>
        <v>2.6</v>
      </c>
      <c r="M165" s="110">
        <f t="shared" si="21"/>
        <v>146.57</v>
      </c>
      <c r="N165" s="110">
        <f t="shared" si="21"/>
        <v>119.19000000000001</v>
      </c>
      <c r="O165" s="110">
        <f t="shared" si="21"/>
        <v>112.84</v>
      </c>
      <c r="P165" s="110">
        <f t="shared" si="21"/>
        <v>1.54</v>
      </c>
      <c r="Q165" s="9"/>
      <c r="R165" s="10"/>
      <c r="S165" s="9"/>
      <c r="T165" s="2"/>
      <c r="AD165" s="18"/>
    </row>
    <row r="166" spans="1:32">
      <c r="A166" s="46"/>
      <c r="B166" s="140" t="s">
        <v>9</v>
      </c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2"/>
      <c r="T166" s="2"/>
    </row>
    <row r="167" spans="1:32">
      <c r="A167" s="21">
        <v>74</v>
      </c>
      <c r="B167" s="114" t="s">
        <v>149</v>
      </c>
      <c r="C167" s="130"/>
      <c r="D167" s="110">
        <v>60</v>
      </c>
      <c r="E167" s="110">
        <v>0.76</v>
      </c>
      <c r="F167" s="110">
        <v>0.04</v>
      </c>
      <c r="G167" s="110">
        <v>9.18</v>
      </c>
      <c r="H167" s="110">
        <v>40.08</v>
      </c>
      <c r="I167" s="110">
        <v>0.02</v>
      </c>
      <c r="J167" s="110">
        <v>1.58</v>
      </c>
      <c r="K167" s="110">
        <v>0</v>
      </c>
      <c r="L167" s="110">
        <v>0.3</v>
      </c>
      <c r="M167" s="110">
        <v>17.36</v>
      </c>
      <c r="N167" s="110">
        <v>22.74</v>
      </c>
      <c r="O167" s="110">
        <v>12.5</v>
      </c>
      <c r="P167" s="110">
        <v>0.39</v>
      </c>
      <c r="U167" s="2"/>
      <c r="V167" s="2"/>
      <c r="W167" s="2"/>
      <c r="X167" s="2"/>
      <c r="Y167" s="2"/>
      <c r="Z167" s="2"/>
      <c r="AA167" s="2"/>
      <c r="AB167" s="2"/>
      <c r="AC167" s="2"/>
    </row>
    <row r="168" spans="1:32" s="56" customFormat="1">
      <c r="A168" s="48">
        <v>187</v>
      </c>
      <c r="B168" s="117" t="s">
        <v>53</v>
      </c>
      <c r="C168" s="130">
        <v>14.2</v>
      </c>
      <c r="D168" s="110">
        <v>250</v>
      </c>
      <c r="E168" s="110">
        <v>1.75</v>
      </c>
      <c r="F168" s="110">
        <v>4.8899999999999997</v>
      </c>
      <c r="G168" s="110">
        <v>8.49</v>
      </c>
      <c r="H168" s="110">
        <v>84.75</v>
      </c>
      <c r="I168" s="110">
        <v>0.06</v>
      </c>
      <c r="J168" s="110">
        <v>18.46</v>
      </c>
      <c r="K168" s="110">
        <v>0</v>
      </c>
      <c r="L168" s="110">
        <v>0.28000000000000003</v>
      </c>
      <c r="M168" s="110">
        <v>43.33</v>
      </c>
      <c r="N168" s="110">
        <v>47.63</v>
      </c>
      <c r="O168" s="110">
        <v>22.25</v>
      </c>
      <c r="P168" s="110">
        <v>0.8</v>
      </c>
      <c r="T168" s="54"/>
      <c r="U168" s="54"/>
      <c r="V168" s="54"/>
      <c r="W168" s="54"/>
      <c r="X168" s="54"/>
      <c r="Y168" s="54"/>
      <c r="Z168" s="54"/>
      <c r="AA168" s="54"/>
      <c r="AB168" s="54"/>
      <c r="AC168" s="54"/>
    </row>
    <row r="169" spans="1:32" s="55" customFormat="1">
      <c r="A169" s="21">
        <v>795</v>
      </c>
      <c r="B169" s="114" t="s">
        <v>92</v>
      </c>
      <c r="C169" s="130">
        <v>26.84</v>
      </c>
      <c r="D169" s="110">
        <v>100</v>
      </c>
      <c r="E169" s="110">
        <v>15.55</v>
      </c>
      <c r="F169" s="110">
        <v>11.55</v>
      </c>
      <c r="G169" s="110">
        <v>15.7</v>
      </c>
      <c r="H169" s="110">
        <v>228.75</v>
      </c>
      <c r="I169" s="110">
        <v>0.1</v>
      </c>
      <c r="J169" s="110">
        <v>0.15</v>
      </c>
      <c r="K169" s="110">
        <v>28.75</v>
      </c>
      <c r="L169" s="110">
        <v>0</v>
      </c>
      <c r="M169" s="110">
        <v>43.75</v>
      </c>
      <c r="N169" s="110">
        <v>166.38</v>
      </c>
      <c r="O169" s="110">
        <v>166.38</v>
      </c>
      <c r="P169" s="110">
        <v>1.5</v>
      </c>
      <c r="Q169" s="53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</row>
    <row r="170" spans="1:32" s="55" customFormat="1">
      <c r="A170" s="21">
        <v>143</v>
      </c>
      <c r="B170" s="114" t="s">
        <v>118</v>
      </c>
      <c r="C170" s="130">
        <v>14.47</v>
      </c>
      <c r="D170" s="110">
        <v>150</v>
      </c>
      <c r="E170" s="110">
        <v>3.2</v>
      </c>
      <c r="F170" s="110">
        <v>5.2</v>
      </c>
      <c r="G170" s="110">
        <v>22.88</v>
      </c>
      <c r="H170" s="110">
        <v>151.36000000000001</v>
      </c>
      <c r="I170" s="110">
        <v>0.06</v>
      </c>
      <c r="J170" s="110">
        <v>21.75</v>
      </c>
      <c r="K170" s="110">
        <v>0.06</v>
      </c>
      <c r="L170" s="110">
        <v>0.06</v>
      </c>
      <c r="M170" s="110">
        <v>18</v>
      </c>
      <c r="N170" s="110">
        <v>129.61000000000001</v>
      </c>
      <c r="O170" s="110">
        <v>33</v>
      </c>
      <c r="P170" s="110">
        <v>1.2</v>
      </c>
      <c r="Q170" s="53"/>
      <c r="R170" s="54"/>
      <c r="S170" s="54"/>
      <c r="T170" s="54"/>
      <c r="U170" s="57"/>
      <c r="V170" s="57"/>
      <c r="W170" s="57"/>
      <c r="X170" s="57"/>
      <c r="Y170" s="57"/>
      <c r="Z170" s="57"/>
      <c r="AA170" s="57"/>
      <c r="AB170" s="57"/>
      <c r="AC170" s="57"/>
      <c r="AD170" s="54"/>
      <c r="AE170" s="54"/>
      <c r="AF170" s="54"/>
    </row>
    <row r="171" spans="1:32" s="55" customFormat="1">
      <c r="A171" s="21">
        <v>1081</v>
      </c>
      <c r="B171" s="114" t="s">
        <v>119</v>
      </c>
      <c r="C171" s="130">
        <v>8.5399999999999991</v>
      </c>
      <c r="D171" s="110">
        <v>200</v>
      </c>
      <c r="E171" s="110">
        <v>1</v>
      </c>
      <c r="F171" s="110">
        <v>0</v>
      </c>
      <c r="G171" s="110">
        <v>23.4</v>
      </c>
      <c r="H171" s="110">
        <v>94</v>
      </c>
      <c r="I171" s="110">
        <v>0</v>
      </c>
      <c r="J171" s="110">
        <v>0.1</v>
      </c>
      <c r="K171" s="110">
        <v>80</v>
      </c>
      <c r="L171" s="110">
        <v>0.06</v>
      </c>
      <c r="M171" s="110">
        <v>36</v>
      </c>
      <c r="N171" s="110">
        <v>0</v>
      </c>
      <c r="O171" s="110">
        <v>26</v>
      </c>
      <c r="P171" s="110">
        <v>0.06</v>
      </c>
      <c r="Q171" s="53"/>
      <c r="R171" s="54"/>
      <c r="S171" s="54"/>
      <c r="T171" s="57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</row>
    <row r="172" spans="1:32" ht="15" customHeight="1">
      <c r="A172" s="21"/>
      <c r="B172" s="29" t="s">
        <v>141</v>
      </c>
      <c r="C172" s="130">
        <v>5.34</v>
      </c>
      <c r="D172" s="32">
        <v>50</v>
      </c>
      <c r="E172" s="109">
        <v>3.8</v>
      </c>
      <c r="F172" s="109">
        <v>0.44</v>
      </c>
      <c r="G172" s="109">
        <v>26.37</v>
      </c>
      <c r="H172" s="109">
        <v>106.81</v>
      </c>
      <c r="I172" s="109">
        <v>0</v>
      </c>
      <c r="J172" s="109">
        <v>0.05</v>
      </c>
      <c r="K172" s="109">
        <v>0</v>
      </c>
      <c r="L172" s="109">
        <v>0</v>
      </c>
      <c r="M172" s="109">
        <v>8</v>
      </c>
      <c r="N172" s="109">
        <v>11.2</v>
      </c>
      <c r="O172" s="109">
        <v>27.5</v>
      </c>
      <c r="P172" s="109">
        <v>0.5</v>
      </c>
      <c r="Q172" s="9"/>
      <c r="R172" s="10"/>
      <c r="S172" s="23"/>
      <c r="T172" s="99"/>
      <c r="U172" s="113"/>
      <c r="V172" s="113"/>
      <c r="W172" s="113"/>
      <c r="X172" s="113"/>
      <c r="Y172" s="113"/>
      <c r="Z172" s="113"/>
      <c r="AA172" s="113"/>
      <c r="AB172" s="113"/>
      <c r="AC172" s="98"/>
      <c r="AD172" s="23"/>
    </row>
    <row r="173" spans="1:32" s="55" customFormat="1">
      <c r="A173" s="21"/>
      <c r="B173" s="114" t="s">
        <v>10</v>
      </c>
      <c r="C173" s="130">
        <v>2.79</v>
      </c>
      <c r="D173" s="110">
        <v>40</v>
      </c>
      <c r="E173" s="110">
        <v>2.8</v>
      </c>
      <c r="F173" s="110">
        <v>0.5</v>
      </c>
      <c r="G173" s="110">
        <v>14.6</v>
      </c>
      <c r="H173" s="110">
        <v>71</v>
      </c>
      <c r="I173" s="110">
        <v>0</v>
      </c>
      <c r="J173" s="110">
        <v>0.06</v>
      </c>
      <c r="K173" s="110">
        <v>0</v>
      </c>
      <c r="L173" s="110">
        <v>7.0000000000000001E-3</v>
      </c>
      <c r="M173" s="110">
        <v>14.7</v>
      </c>
      <c r="N173" s="110">
        <v>13.3</v>
      </c>
      <c r="O173" s="110">
        <v>60.9</v>
      </c>
      <c r="P173" s="110">
        <v>1.4</v>
      </c>
      <c r="Q173" s="53"/>
      <c r="R173" s="54"/>
      <c r="S173" s="54"/>
      <c r="T173" s="31"/>
      <c r="U173" s="31"/>
      <c r="V173" s="137"/>
      <c r="W173" s="137"/>
      <c r="X173" s="137"/>
      <c r="Y173" s="137"/>
      <c r="Z173" s="137"/>
      <c r="AA173" s="18"/>
      <c r="AB173" s="18"/>
      <c r="AC173" s="18"/>
      <c r="AD173" s="54"/>
      <c r="AE173" s="54"/>
      <c r="AF173" s="54"/>
    </row>
    <row r="174" spans="1:32" s="55" customFormat="1" ht="15.75" customHeight="1">
      <c r="A174" s="21"/>
      <c r="B174" s="114" t="s">
        <v>98</v>
      </c>
      <c r="C174" s="130">
        <f>SUM(C167:C173)</f>
        <v>72.180000000000007</v>
      </c>
      <c r="D174" s="110"/>
      <c r="E174" s="110">
        <f>SUM(E167:E173)</f>
        <v>28.860000000000003</v>
      </c>
      <c r="F174" s="110">
        <f t="shared" ref="F174:P174" si="22">SUM(F167:F173)</f>
        <v>22.62</v>
      </c>
      <c r="G174" s="110">
        <f t="shared" si="22"/>
        <v>120.62</v>
      </c>
      <c r="H174" s="110">
        <f t="shared" si="22"/>
        <v>776.75</v>
      </c>
      <c r="I174" s="110">
        <f t="shared" si="22"/>
        <v>0.24</v>
      </c>
      <c r="J174" s="110">
        <f t="shared" si="22"/>
        <v>42.15</v>
      </c>
      <c r="K174" s="110">
        <f t="shared" si="22"/>
        <v>108.81</v>
      </c>
      <c r="L174" s="110">
        <f t="shared" si="22"/>
        <v>0.70700000000000018</v>
      </c>
      <c r="M174" s="110">
        <f t="shared" si="22"/>
        <v>181.14</v>
      </c>
      <c r="N174" s="110">
        <f t="shared" si="22"/>
        <v>390.86</v>
      </c>
      <c r="O174" s="110">
        <f t="shared" si="22"/>
        <v>348.53</v>
      </c>
      <c r="P174" s="110">
        <f t="shared" si="22"/>
        <v>5.85</v>
      </c>
      <c r="Q174" s="53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</row>
    <row r="175" spans="1:32" s="55" customFormat="1">
      <c r="A175" s="21"/>
      <c r="B175" s="150" t="s">
        <v>99</v>
      </c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2"/>
      <c r="Q175" s="53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</row>
    <row r="176" spans="1:32" ht="15" customHeight="1">
      <c r="A176" s="21">
        <v>943</v>
      </c>
      <c r="B176" s="29" t="s">
        <v>6</v>
      </c>
      <c r="C176" s="130">
        <v>2.13</v>
      </c>
      <c r="D176" s="100" t="s">
        <v>96</v>
      </c>
      <c r="E176" s="109">
        <v>0.2</v>
      </c>
      <c r="F176" s="109">
        <v>0.05</v>
      </c>
      <c r="G176" s="109">
        <v>15.01</v>
      </c>
      <c r="H176" s="109">
        <v>61.3</v>
      </c>
      <c r="I176" s="109">
        <v>0.03</v>
      </c>
      <c r="J176" s="109">
        <v>0</v>
      </c>
      <c r="K176" s="109">
        <v>0.03</v>
      </c>
      <c r="L176" s="109">
        <v>0</v>
      </c>
      <c r="M176" s="109">
        <v>9.67</v>
      </c>
      <c r="N176" s="109">
        <v>3.29</v>
      </c>
      <c r="O176" s="109">
        <v>0.04</v>
      </c>
      <c r="P176" s="109">
        <v>0.04</v>
      </c>
      <c r="Q176" s="9"/>
      <c r="R176" s="10"/>
      <c r="S176" s="23"/>
      <c r="T176" s="99"/>
      <c r="U176" s="136"/>
      <c r="V176" s="136"/>
      <c r="W176" s="136"/>
      <c r="X176" s="136"/>
      <c r="Y176" s="136"/>
      <c r="Z176" s="136"/>
      <c r="AA176" s="136"/>
      <c r="AB176" s="136"/>
      <c r="AC176" s="98"/>
      <c r="AD176" s="23"/>
    </row>
    <row r="177" spans="1:32" s="55" customFormat="1">
      <c r="A177" s="21"/>
      <c r="B177" s="114" t="s">
        <v>117</v>
      </c>
      <c r="C177" s="130">
        <v>9.25</v>
      </c>
      <c r="D177" s="110">
        <v>50</v>
      </c>
      <c r="E177" s="110">
        <v>15.4</v>
      </c>
      <c r="F177" s="110">
        <v>15.6</v>
      </c>
      <c r="G177" s="110">
        <v>67</v>
      </c>
      <c r="H177" s="110">
        <v>327</v>
      </c>
      <c r="I177" s="110">
        <v>0.12</v>
      </c>
      <c r="J177" s="110">
        <v>1.1399999999999999</v>
      </c>
      <c r="K177" s="110">
        <v>0.14000000000000001</v>
      </c>
      <c r="L177" s="110">
        <v>3.98</v>
      </c>
      <c r="M177" s="110">
        <v>78.8</v>
      </c>
      <c r="N177" s="110">
        <v>207.4</v>
      </c>
      <c r="O177" s="110">
        <v>49.2</v>
      </c>
      <c r="P177" s="110">
        <v>5.28</v>
      </c>
      <c r="Q177" s="53"/>
      <c r="R177" s="54"/>
      <c r="S177" s="54"/>
      <c r="T177" s="54"/>
      <c r="U177" s="57"/>
      <c r="V177" s="57"/>
      <c r="W177" s="57"/>
      <c r="X177" s="57"/>
      <c r="Y177" s="57"/>
      <c r="Z177" s="57"/>
      <c r="AA177" s="57"/>
      <c r="AB177" s="57"/>
      <c r="AC177" s="57"/>
      <c r="AD177" s="54"/>
      <c r="AE177" s="54"/>
      <c r="AF177" s="54"/>
    </row>
    <row r="178" spans="1:32" s="55" customFormat="1">
      <c r="A178" s="21"/>
      <c r="B178" s="114" t="s">
        <v>100</v>
      </c>
      <c r="C178" s="114">
        <f>SUM(C176:C177)</f>
        <v>11.379999999999999</v>
      </c>
      <c r="D178" s="110"/>
      <c r="E178" s="110">
        <f>SUM(E176:E177)</f>
        <v>15.6</v>
      </c>
      <c r="F178" s="110">
        <f t="shared" ref="F178:P178" si="23">SUM(F176:F177)</f>
        <v>15.65</v>
      </c>
      <c r="G178" s="110">
        <f t="shared" si="23"/>
        <v>82.01</v>
      </c>
      <c r="H178" s="110">
        <f t="shared" si="23"/>
        <v>388.3</v>
      </c>
      <c r="I178" s="110">
        <f t="shared" si="23"/>
        <v>0.15</v>
      </c>
      <c r="J178" s="110">
        <f t="shared" si="23"/>
        <v>1.1399999999999999</v>
      </c>
      <c r="K178" s="110">
        <f t="shared" si="23"/>
        <v>0.17</v>
      </c>
      <c r="L178" s="110">
        <f t="shared" si="23"/>
        <v>3.98</v>
      </c>
      <c r="M178" s="110">
        <f t="shared" si="23"/>
        <v>88.47</v>
      </c>
      <c r="N178" s="110">
        <f t="shared" si="23"/>
        <v>210.69</v>
      </c>
      <c r="O178" s="110">
        <f t="shared" si="23"/>
        <v>49.24</v>
      </c>
      <c r="P178" s="110">
        <f t="shared" si="23"/>
        <v>5.32</v>
      </c>
      <c r="Q178" s="53"/>
      <c r="R178" s="54"/>
      <c r="S178" s="54"/>
      <c r="T178" s="54"/>
      <c r="U178" s="57"/>
      <c r="V178" s="57"/>
      <c r="W178" s="57"/>
      <c r="X178" s="57"/>
      <c r="Y178" s="57"/>
      <c r="Z178" s="57"/>
      <c r="AA178" s="57"/>
      <c r="AB178" s="57"/>
      <c r="AC178" s="57"/>
      <c r="AD178" s="54"/>
      <c r="AE178" s="54"/>
      <c r="AF178" s="54"/>
    </row>
    <row r="179" spans="1:32" s="55" customFormat="1">
      <c r="A179" s="46"/>
      <c r="B179" s="149"/>
      <c r="C179" s="149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53"/>
      <c r="R179" s="54"/>
      <c r="S179" s="54"/>
      <c r="T179" s="54"/>
      <c r="U179" s="57"/>
      <c r="V179" s="57"/>
      <c r="W179" s="57"/>
      <c r="X179" s="57"/>
      <c r="Y179" s="57"/>
      <c r="Z179" s="57"/>
      <c r="AA179" s="57"/>
      <c r="AB179" s="57"/>
      <c r="AC179" s="57"/>
      <c r="AD179" s="54"/>
      <c r="AE179" s="54"/>
      <c r="AF179" s="54"/>
    </row>
    <row r="180" spans="1:32" s="55" customFormat="1">
      <c r="A180" s="21"/>
      <c r="B180" s="29" t="s">
        <v>101</v>
      </c>
      <c r="C180" s="29"/>
      <c r="D180" s="100"/>
      <c r="E180" s="109">
        <f>E165+E174+E178</f>
        <v>54.260000000000005</v>
      </c>
      <c r="F180" s="109">
        <f t="shared" ref="F180:P180" si="24">F165+F174+F178</f>
        <v>50.72</v>
      </c>
      <c r="G180" s="109">
        <f t="shared" si="24"/>
        <v>281.64</v>
      </c>
      <c r="H180" s="109">
        <f t="shared" si="24"/>
        <v>1691.35</v>
      </c>
      <c r="I180" s="109">
        <f t="shared" si="24"/>
        <v>0.67</v>
      </c>
      <c r="J180" s="109">
        <f t="shared" si="24"/>
        <v>44.089999999999996</v>
      </c>
      <c r="K180" s="109">
        <f t="shared" si="24"/>
        <v>114.31</v>
      </c>
      <c r="L180" s="109">
        <f t="shared" si="24"/>
        <v>7.2870000000000008</v>
      </c>
      <c r="M180" s="109">
        <f t="shared" si="24"/>
        <v>416.17999999999995</v>
      </c>
      <c r="N180" s="109">
        <f t="shared" si="24"/>
        <v>720.74</v>
      </c>
      <c r="O180" s="109">
        <f t="shared" si="24"/>
        <v>510.61</v>
      </c>
      <c r="P180" s="109">
        <f t="shared" si="24"/>
        <v>12.71</v>
      </c>
      <c r="Q180" s="53"/>
      <c r="R180" s="54"/>
      <c r="S180" s="54"/>
      <c r="T180" s="54"/>
      <c r="U180" s="57"/>
      <c r="V180" s="57"/>
      <c r="W180" s="57"/>
      <c r="X180" s="57"/>
      <c r="Y180" s="57"/>
      <c r="Z180" s="57"/>
      <c r="AA180" s="57"/>
      <c r="AB180" s="57"/>
      <c r="AC180" s="57"/>
      <c r="AD180" s="54"/>
      <c r="AE180" s="54"/>
      <c r="AF180" s="54"/>
    </row>
    <row r="181" spans="1:32" s="55" customFormat="1">
      <c r="A181" s="21"/>
      <c r="B181" s="29" t="s">
        <v>102</v>
      </c>
      <c r="C181" s="29"/>
      <c r="D181" s="32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53"/>
      <c r="R181" s="54"/>
      <c r="S181" s="54"/>
      <c r="T181" s="54"/>
      <c r="U181" s="57"/>
      <c r="V181" s="57"/>
      <c r="W181" s="57"/>
      <c r="X181" s="57"/>
      <c r="Y181" s="57"/>
      <c r="Z181" s="57"/>
      <c r="AA181" s="57"/>
      <c r="AB181" s="57"/>
      <c r="AC181" s="57"/>
      <c r="AD181" s="54"/>
      <c r="AE181" s="54"/>
      <c r="AF181" s="54"/>
    </row>
    <row r="182" spans="1:32" s="2" customFormat="1">
      <c r="A182" s="49"/>
      <c r="B182" s="39"/>
      <c r="C182" s="39"/>
      <c r="D182" s="5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T182" s="1"/>
    </row>
    <row r="183" spans="1:32" s="3" customFormat="1">
      <c r="A183" s="49"/>
      <c r="B183" s="39"/>
      <c r="C183" s="39"/>
      <c r="D183" s="5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T183" s="2"/>
    </row>
    <row r="184" spans="1:32">
      <c r="A184" s="49"/>
      <c r="B184" s="39"/>
      <c r="C184" s="39"/>
      <c r="D184" s="5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T184" s="3"/>
    </row>
    <row r="185" spans="1:32">
      <c r="A185" s="49"/>
      <c r="B185" s="39"/>
      <c r="C185" s="39"/>
      <c r="D185" s="5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</row>
    <row r="186" spans="1:32">
      <c r="A186" s="49"/>
      <c r="B186" s="39"/>
      <c r="C186" s="39"/>
      <c r="D186" s="5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</row>
    <row r="187" spans="1:32" s="2" customFormat="1" ht="15.75" customHeight="1">
      <c r="A187" s="49"/>
      <c r="B187" s="39"/>
      <c r="C187" s="39"/>
      <c r="D187" s="5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32" s="3" customFormat="1">
      <c r="A188" s="49"/>
      <c r="B188" s="39"/>
      <c r="C188" s="39"/>
      <c r="D188" s="5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32">
      <c r="A189" s="49"/>
      <c r="B189" s="39"/>
      <c r="C189" s="39"/>
      <c r="D189" s="5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</row>
    <row r="190" spans="1:32">
      <c r="A190" s="47"/>
      <c r="B190" s="34"/>
      <c r="C190" s="34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</row>
    <row r="191" spans="1:32">
      <c r="A191" s="177" t="s">
        <v>24</v>
      </c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U191" s="2"/>
      <c r="V191" s="2"/>
      <c r="W191" s="2"/>
      <c r="X191" s="2"/>
      <c r="Y191" s="2"/>
      <c r="Z191" s="2"/>
      <c r="AA191" s="2"/>
      <c r="AB191" s="2"/>
      <c r="AC191" s="2"/>
    </row>
    <row r="192" spans="1:32" s="2" customFormat="1">
      <c r="A192" s="176" t="s">
        <v>35</v>
      </c>
      <c r="B192" s="145" t="s">
        <v>36</v>
      </c>
      <c r="C192" s="189" t="s">
        <v>138</v>
      </c>
      <c r="D192" s="145" t="s">
        <v>37</v>
      </c>
      <c r="E192" s="139" t="s">
        <v>29</v>
      </c>
      <c r="F192" s="139"/>
      <c r="G192" s="139"/>
      <c r="H192" s="145" t="s">
        <v>42</v>
      </c>
      <c r="I192" s="139" t="s">
        <v>38</v>
      </c>
      <c r="J192" s="139"/>
      <c r="K192" s="139"/>
      <c r="L192" s="139"/>
      <c r="M192" s="139" t="s">
        <v>39</v>
      </c>
      <c r="N192" s="139"/>
      <c r="O192" s="139"/>
      <c r="P192" s="139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32" s="10" customFormat="1">
      <c r="A193" s="176"/>
      <c r="B193" s="145"/>
      <c r="C193" s="190"/>
      <c r="D193" s="145"/>
      <c r="E193" s="36" t="s">
        <v>30</v>
      </c>
      <c r="F193" s="36" t="s">
        <v>31</v>
      </c>
      <c r="G193" s="36" t="s">
        <v>32</v>
      </c>
      <c r="H193" s="145"/>
      <c r="I193" s="38" t="s">
        <v>1</v>
      </c>
      <c r="J193" s="38" t="s">
        <v>2</v>
      </c>
      <c r="K193" s="38" t="s">
        <v>0</v>
      </c>
      <c r="L193" s="38" t="s">
        <v>3</v>
      </c>
      <c r="M193" s="38" t="s">
        <v>40</v>
      </c>
      <c r="N193" s="38" t="s">
        <v>4</v>
      </c>
      <c r="O193" s="38" t="s">
        <v>41</v>
      </c>
      <c r="P193" s="38" t="s">
        <v>5</v>
      </c>
      <c r="Q193" s="9"/>
    </row>
    <row r="194" spans="1:32" s="3" customFormat="1">
      <c r="A194" s="46"/>
      <c r="B194" s="146" t="s">
        <v>8</v>
      </c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8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32" s="8" customFormat="1">
      <c r="A195" s="21">
        <v>438</v>
      </c>
      <c r="B195" s="114" t="s">
        <v>17</v>
      </c>
      <c r="C195" s="130">
        <v>30.6</v>
      </c>
      <c r="D195" s="110">
        <v>150</v>
      </c>
      <c r="E195" s="110">
        <v>14.27</v>
      </c>
      <c r="F195" s="110">
        <v>22.16</v>
      </c>
      <c r="G195" s="110">
        <v>2.65</v>
      </c>
      <c r="H195" s="110">
        <v>267.93</v>
      </c>
      <c r="I195" s="110">
        <v>0.1</v>
      </c>
      <c r="J195" s="110">
        <v>0.25</v>
      </c>
      <c r="K195" s="110">
        <v>345</v>
      </c>
      <c r="L195" s="110">
        <v>1.4999999999999999E-2</v>
      </c>
      <c r="M195" s="110">
        <v>114.2</v>
      </c>
      <c r="N195" s="110">
        <v>260.5</v>
      </c>
      <c r="O195" s="110">
        <v>19.5</v>
      </c>
      <c r="P195" s="110">
        <v>2.94</v>
      </c>
      <c r="Q195" s="7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32" s="8" customFormat="1">
      <c r="A196" s="21">
        <v>1184</v>
      </c>
      <c r="B196" s="114" t="s">
        <v>120</v>
      </c>
      <c r="C196" s="130">
        <v>3.11</v>
      </c>
      <c r="D196" s="110" t="s">
        <v>95</v>
      </c>
      <c r="E196" s="110">
        <v>0.4</v>
      </c>
      <c r="F196" s="110">
        <v>0.03</v>
      </c>
      <c r="G196" s="110">
        <v>16.5</v>
      </c>
      <c r="H196" s="110">
        <v>65.849999999999994</v>
      </c>
      <c r="I196" s="110">
        <v>0.08</v>
      </c>
      <c r="J196" s="110">
        <v>0.05</v>
      </c>
      <c r="K196" s="110">
        <v>2.2200000000000002</v>
      </c>
      <c r="L196" s="110">
        <v>0.05</v>
      </c>
      <c r="M196" s="110">
        <v>49.92</v>
      </c>
      <c r="N196" s="110">
        <v>0.7</v>
      </c>
      <c r="O196" s="110">
        <v>0</v>
      </c>
      <c r="P196" s="110">
        <v>0</v>
      </c>
      <c r="Q196" s="7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32">
      <c r="A197" s="21"/>
      <c r="B197" s="114" t="s">
        <v>7</v>
      </c>
      <c r="C197" s="130">
        <v>8.5399999999999991</v>
      </c>
      <c r="D197" s="110">
        <v>80</v>
      </c>
      <c r="E197" s="110">
        <v>6.08</v>
      </c>
      <c r="F197" s="110">
        <v>0.72</v>
      </c>
      <c r="G197" s="110">
        <v>37.4</v>
      </c>
      <c r="H197" s="110">
        <v>170.9</v>
      </c>
      <c r="I197" s="110">
        <v>0</v>
      </c>
      <c r="J197" s="110">
        <v>0.09</v>
      </c>
      <c r="K197" s="110">
        <v>0</v>
      </c>
      <c r="L197" s="110">
        <v>0</v>
      </c>
      <c r="M197" s="110">
        <v>16</v>
      </c>
      <c r="N197" s="110">
        <v>22.4</v>
      </c>
      <c r="O197" s="110">
        <v>55.04</v>
      </c>
      <c r="P197" s="110">
        <v>1.02</v>
      </c>
      <c r="T197" s="2"/>
    </row>
    <row r="198" spans="1:32">
      <c r="A198" s="21"/>
      <c r="B198" s="114" t="s">
        <v>104</v>
      </c>
      <c r="C198" s="130">
        <f>SUM(C195:C197)</f>
        <v>42.25</v>
      </c>
      <c r="D198" s="110"/>
      <c r="E198" s="110">
        <f t="shared" ref="E198:P198" si="25">SUM(E195:E197)</f>
        <v>20.75</v>
      </c>
      <c r="F198" s="110">
        <f t="shared" si="25"/>
        <v>22.91</v>
      </c>
      <c r="G198" s="110">
        <f t="shared" si="25"/>
        <v>56.55</v>
      </c>
      <c r="H198" s="110">
        <f t="shared" si="25"/>
        <v>504.67999999999995</v>
      </c>
      <c r="I198" s="110">
        <f t="shared" si="25"/>
        <v>0.18</v>
      </c>
      <c r="J198" s="110">
        <f t="shared" si="25"/>
        <v>0.39</v>
      </c>
      <c r="K198" s="110">
        <f t="shared" si="25"/>
        <v>347.22</v>
      </c>
      <c r="L198" s="110">
        <f t="shared" si="25"/>
        <v>6.5000000000000002E-2</v>
      </c>
      <c r="M198" s="110">
        <f t="shared" si="25"/>
        <v>180.12</v>
      </c>
      <c r="N198" s="110">
        <f t="shared" si="25"/>
        <v>283.59999999999997</v>
      </c>
      <c r="O198" s="110">
        <f t="shared" si="25"/>
        <v>74.539999999999992</v>
      </c>
      <c r="P198" s="110">
        <f t="shared" si="25"/>
        <v>3.96</v>
      </c>
    </row>
    <row r="199" spans="1:32">
      <c r="A199" s="46"/>
      <c r="B199" s="140" t="s">
        <v>9</v>
      </c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2"/>
    </row>
    <row r="200" spans="1:32" s="55" customFormat="1" ht="15.75" customHeight="1">
      <c r="A200" s="21">
        <v>126</v>
      </c>
      <c r="B200" s="114" t="s">
        <v>151</v>
      </c>
      <c r="C200" s="130">
        <v>10.25</v>
      </c>
      <c r="D200" s="32">
        <v>60</v>
      </c>
      <c r="E200" s="109">
        <v>0.76</v>
      </c>
      <c r="F200" s="109">
        <v>1.75</v>
      </c>
      <c r="G200" s="109">
        <v>4.6500000000000004</v>
      </c>
      <c r="H200" s="109">
        <v>40.49</v>
      </c>
      <c r="I200" s="110">
        <v>0.03</v>
      </c>
      <c r="J200" s="110">
        <v>3.07</v>
      </c>
      <c r="K200" s="110">
        <v>0</v>
      </c>
      <c r="L200" s="110">
        <v>0</v>
      </c>
      <c r="M200" s="110">
        <v>18.38</v>
      </c>
      <c r="N200" s="110">
        <v>42</v>
      </c>
      <c r="O200" s="110">
        <v>24.77</v>
      </c>
      <c r="P200" s="110">
        <v>0.73</v>
      </c>
      <c r="Q200" s="53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</row>
    <row r="201" spans="1:32" s="56" customFormat="1">
      <c r="A201" s="209">
        <v>206</v>
      </c>
      <c r="B201" s="191" t="s">
        <v>21</v>
      </c>
      <c r="C201" s="134">
        <v>9.8699999999999992</v>
      </c>
      <c r="D201" s="143">
        <v>250</v>
      </c>
      <c r="E201" s="143">
        <v>5.49</v>
      </c>
      <c r="F201" s="143">
        <v>5.28</v>
      </c>
      <c r="G201" s="143">
        <v>16.329999999999998</v>
      </c>
      <c r="H201" s="143">
        <v>134.75</v>
      </c>
      <c r="I201" s="143">
        <v>0.23</v>
      </c>
      <c r="J201" s="143">
        <v>5.81</v>
      </c>
      <c r="K201" s="143">
        <v>0</v>
      </c>
      <c r="L201" s="143">
        <v>0.13</v>
      </c>
      <c r="M201" s="143">
        <v>38.08</v>
      </c>
      <c r="N201" s="143">
        <v>87.18</v>
      </c>
      <c r="O201" s="143">
        <v>35.299999999999997</v>
      </c>
      <c r="P201" s="143">
        <v>0.03</v>
      </c>
      <c r="T201" s="54"/>
      <c r="U201" s="54"/>
      <c r="V201" s="54"/>
      <c r="W201" s="54"/>
      <c r="X201" s="54"/>
      <c r="Y201" s="54"/>
      <c r="Z201" s="54"/>
      <c r="AA201" s="54"/>
      <c r="AB201" s="54"/>
      <c r="AC201" s="54"/>
    </row>
    <row r="202" spans="1:32" s="55" customFormat="1" ht="1.5" customHeight="1">
      <c r="A202" s="210"/>
      <c r="B202" s="192"/>
      <c r="C202" s="135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53"/>
      <c r="R202" s="54"/>
      <c r="S202" s="54"/>
      <c r="T202" s="54"/>
      <c r="U202" s="57"/>
      <c r="V202" s="57"/>
      <c r="W202" s="57"/>
      <c r="X202" s="57"/>
      <c r="Y202" s="57"/>
      <c r="Z202" s="57"/>
      <c r="AA202" s="57"/>
      <c r="AB202" s="57"/>
      <c r="AC202" s="57"/>
      <c r="AD202" s="54"/>
      <c r="AE202" s="54"/>
      <c r="AF202" s="54"/>
    </row>
    <row r="203" spans="1:32" s="55" customFormat="1">
      <c r="A203" s="21">
        <v>836</v>
      </c>
      <c r="B203" s="114" t="s">
        <v>12</v>
      </c>
      <c r="C203" s="130">
        <v>31.97</v>
      </c>
      <c r="D203" s="110">
        <v>100</v>
      </c>
      <c r="E203" s="110">
        <v>22.4</v>
      </c>
      <c r="F203" s="110">
        <v>18.23</v>
      </c>
      <c r="G203" s="110">
        <v>7.03</v>
      </c>
      <c r="H203" s="110">
        <v>281.25</v>
      </c>
      <c r="I203" s="110">
        <v>0.08</v>
      </c>
      <c r="J203" s="110">
        <v>0.68</v>
      </c>
      <c r="K203" s="110">
        <v>53.75</v>
      </c>
      <c r="L203" s="110">
        <v>2.7E-2</v>
      </c>
      <c r="M203" s="110">
        <v>70.13</v>
      </c>
      <c r="N203" s="110">
        <v>172.75</v>
      </c>
      <c r="O203" s="110">
        <v>29.88</v>
      </c>
      <c r="P203" s="110">
        <v>2.21</v>
      </c>
      <c r="Q203" s="53"/>
      <c r="R203" s="54"/>
      <c r="S203" s="54"/>
      <c r="T203" s="57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</row>
    <row r="204" spans="1:32" s="55" customFormat="1">
      <c r="A204" s="21">
        <v>182</v>
      </c>
      <c r="B204" s="114" t="s">
        <v>18</v>
      </c>
      <c r="C204" s="130">
        <v>14.05</v>
      </c>
      <c r="D204" s="110">
        <v>150</v>
      </c>
      <c r="E204" s="110">
        <v>8.85</v>
      </c>
      <c r="F204" s="110">
        <v>5.15</v>
      </c>
      <c r="G204" s="110">
        <v>37.85</v>
      </c>
      <c r="H204" s="110">
        <v>212.15</v>
      </c>
      <c r="I204" s="110">
        <v>7.0000000000000007E-2</v>
      </c>
      <c r="J204" s="110">
        <v>0</v>
      </c>
      <c r="K204" s="110">
        <v>0.2</v>
      </c>
      <c r="L204" s="110">
        <v>0.22</v>
      </c>
      <c r="M204" s="110">
        <v>9.8000000000000007</v>
      </c>
      <c r="N204" s="110">
        <v>50.32</v>
      </c>
      <c r="O204" s="110">
        <v>50.82</v>
      </c>
      <c r="P204" s="110">
        <v>0.1</v>
      </c>
      <c r="Q204" s="53"/>
      <c r="R204" s="54"/>
      <c r="S204" s="54"/>
      <c r="T204" s="31"/>
      <c r="U204" s="31"/>
      <c r="V204" s="137"/>
      <c r="W204" s="137"/>
      <c r="X204" s="137"/>
      <c r="Y204" s="137"/>
      <c r="Z204" s="137"/>
      <c r="AA204" s="18"/>
      <c r="AB204" s="18"/>
      <c r="AC204" s="18"/>
      <c r="AD204" s="54"/>
      <c r="AE204" s="54"/>
      <c r="AF204" s="54"/>
    </row>
    <row r="205" spans="1:32" s="55" customFormat="1" ht="15.75" customHeight="1">
      <c r="A205" s="21">
        <v>1081</v>
      </c>
      <c r="B205" s="114" t="s">
        <v>48</v>
      </c>
      <c r="C205" s="130">
        <v>6.42</v>
      </c>
      <c r="D205" s="110">
        <v>200</v>
      </c>
      <c r="E205" s="110">
        <v>0.56000000000000005</v>
      </c>
      <c r="F205" s="110">
        <v>0</v>
      </c>
      <c r="G205" s="110">
        <v>25.23</v>
      </c>
      <c r="H205" s="110">
        <v>103.2</v>
      </c>
      <c r="I205" s="110">
        <v>0</v>
      </c>
      <c r="J205" s="110">
        <v>0.04</v>
      </c>
      <c r="K205" s="110">
        <v>3.6</v>
      </c>
      <c r="L205" s="110">
        <v>0</v>
      </c>
      <c r="M205" s="110">
        <v>20</v>
      </c>
      <c r="N205" s="110">
        <v>0</v>
      </c>
      <c r="O205" s="110">
        <v>12</v>
      </c>
      <c r="P205" s="110">
        <v>0.4</v>
      </c>
      <c r="Q205" s="53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</row>
    <row r="206" spans="1:32" s="55" customFormat="1">
      <c r="A206" s="21"/>
      <c r="B206" s="114" t="s">
        <v>10</v>
      </c>
      <c r="C206" s="130">
        <v>2.79</v>
      </c>
      <c r="D206" s="110">
        <v>40</v>
      </c>
      <c r="E206" s="110">
        <v>2.8</v>
      </c>
      <c r="F206" s="110">
        <v>0.5</v>
      </c>
      <c r="G206" s="110">
        <v>14.6</v>
      </c>
      <c r="H206" s="110">
        <v>71</v>
      </c>
      <c r="I206" s="110">
        <v>0</v>
      </c>
      <c r="J206" s="110">
        <v>0.06</v>
      </c>
      <c r="K206" s="110">
        <v>0</v>
      </c>
      <c r="L206" s="110">
        <v>7.0000000000000001E-3</v>
      </c>
      <c r="M206" s="110">
        <v>14.7</v>
      </c>
      <c r="N206" s="110">
        <v>13.3</v>
      </c>
      <c r="O206" s="110">
        <v>60.9</v>
      </c>
      <c r="P206" s="110">
        <v>1.4</v>
      </c>
      <c r="Q206" s="53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</row>
    <row r="207" spans="1:32" s="57" customFormat="1">
      <c r="A207" s="21"/>
      <c r="B207" s="114" t="s">
        <v>98</v>
      </c>
      <c r="C207" s="130">
        <f>SUM(C200:C206)</f>
        <v>75.350000000000009</v>
      </c>
      <c r="D207" s="110"/>
      <c r="E207" s="110">
        <f t="shared" ref="E207:P207" si="26">SUM(E200:E206)</f>
        <v>40.86</v>
      </c>
      <c r="F207" s="110">
        <f t="shared" si="26"/>
        <v>30.910000000000004</v>
      </c>
      <c r="G207" s="110">
        <f t="shared" si="26"/>
        <v>105.69</v>
      </c>
      <c r="H207" s="110">
        <f t="shared" si="26"/>
        <v>842.84</v>
      </c>
      <c r="I207" s="110">
        <f t="shared" si="26"/>
        <v>0.41000000000000003</v>
      </c>
      <c r="J207" s="110">
        <f t="shared" si="26"/>
        <v>9.6599999999999984</v>
      </c>
      <c r="K207" s="110">
        <f t="shared" si="26"/>
        <v>57.550000000000004</v>
      </c>
      <c r="L207" s="110">
        <f t="shared" si="26"/>
        <v>0.38400000000000001</v>
      </c>
      <c r="M207" s="110">
        <f t="shared" si="26"/>
        <v>171.08999999999997</v>
      </c>
      <c r="N207" s="110">
        <f t="shared" si="26"/>
        <v>365.55</v>
      </c>
      <c r="O207" s="110">
        <f t="shared" si="26"/>
        <v>213.67</v>
      </c>
      <c r="P207" s="109">
        <f t="shared" si="26"/>
        <v>4.8699999999999992</v>
      </c>
      <c r="T207" s="54"/>
      <c r="U207" s="56"/>
      <c r="V207" s="56"/>
      <c r="W207" s="56"/>
      <c r="X207" s="56"/>
      <c r="Y207" s="56"/>
      <c r="Z207" s="56"/>
      <c r="AA207" s="56"/>
      <c r="AB207" s="56"/>
      <c r="AC207" s="56"/>
    </row>
    <row r="208" spans="1:32" s="106" customFormat="1">
      <c r="A208" s="104"/>
      <c r="B208" s="150" t="s">
        <v>99</v>
      </c>
      <c r="C208" s="151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5"/>
      <c r="Q208" s="105"/>
      <c r="T208" s="108"/>
      <c r="U208" s="107"/>
      <c r="V208" s="107"/>
      <c r="W208" s="107"/>
      <c r="X208" s="107"/>
      <c r="Y208" s="107"/>
      <c r="Z208" s="107"/>
      <c r="AA208" s="107"/>
      <c r="AB208" s="107"/>
      <c r="AC208" s="107"/>
    </row>
    <row r="209" spans="1:32" ht="15" customHeight="1">
      <c r="A209" s="21">
        <v>943</v>
      </c>
      <c r="B209" s="29" t="s">
        <v>6</v>
      </c>
      <c r="C209" s="130">
        <v>2.13</v>
      </c>
      <c r="D209" s="100" t="s">
        <v>96</v>
      </c>
      <c r="E209" s="109">
        <v>0.2</v>
      </c>
      <c r="F209" s="109">
        <v>0.05</v>
      </c>
      <c r="G209" s="109">
        <v>15.01</v>
      </c>
      <c r="H209" s="109">
        <v>61.3</v>
      </c>
      <c r="I209" s="109">
        <v>0.03</v>
      </c>
      <c r="J209" s="109">
        <v>0</v>
      </c>
      <c r="K209" s="109">
        <v>0.03</v>
      </c>
      <c r="L209" s="109">
        <v>0</v>
      </c>
      <c r="M209" s="109">
        <v>9.67</v>
      </c>
      <c r="N209" s="109">
        <v>3.29</v>
      </c>
      <c r="O209" s="109">
        <v>0.04</v>
      </c>
      <c r="P209" s="109">
        <v>0.04</v>
      </c>
      <c r="Q209" s="9"/>
      <c r="R209" s="10"/>
      <c r="S209" s="23"/>
      <c r="T209" s="99"/>
      <c r="U209" s="136"/>
      <c r="V209" s="136"/>
      <c r="W209" s="136"/>
      <c r="X209" s="136"/>
      <c r="Y209" s="136"/>
      <c r="Z209" s="136"/>
      <c r="AA209" s="136"/>
      <c r="AB209" s="136"/>
      <c r="AC209" s="98"/>
      <c r="AD209" s="23"/>
    </row>
    <row r="210" spans="1:32" s="55" customFormat="1">
      <c r="A210" s="21"/>
      <c r="B210" s="114" t="s">
        <v>103</v>
      </c>
      <c r="C210" s="130">
        <v>9.16</v>
      </c>
      <c r="D210" s="110">
        <v>55</v>
      </c>
      <c r="E210" s="110">
        <v>4.2</v>
      </c>
      <c r="F210" s="110">
        <v>3.8</v>
      </c>
      <c r="G210" s="110">
        <v>50.6</v>
      </c>
      <c r="H210" s="110">
        <v>236</v>
      </c>
      <c r="I210" s="110">
        <v>0.16</v>
      </c>
      <c r="J210" s="110">
        <v>11.4</v>
      </c>
      <c r="K210" s="110">
        <v>0.13</v>
      </c>
      <c r="L210" s="110">
        <v>2.2000000000000002</v>
      </c>
      <c r="M210" s="110">
        <v>41.2</v>
      </c>
      <c r="N210" s="110">
        <v>121.08</v>
      </c>
      <c r="O210" s="110">
        <v>28.38</v>
      </c>
      <c r="P210" s="110">
        <v>1.94</v>
      </c>
      <c r="Q210" s="53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</row>
    <row r="211" spans="1:32" s="55" customFormat="1">
      <c r="A211" s="21">
        <v>41.28</v>
      </c>
      <c r="B211" s="114" t="s">
        <v>100</v>
      </c>
      <c r="C211" s="130">
        <f>SUM(C209:C210)</f>
        <v>11.29</v>
      </c>
      <c r="D211" s="110"/>
      <c r="E211" s="110">
        <f>SUM(E209:E210)</f>
        <v>4.4000000000000004</v>
      </c>
      <c r="F211" s="110">
        <f t="shared" ref="F211:P211" si="27">SUM(F209:F210)</f>
        <v>3.8499999999999996</v>
      </c>
      <c r="G211" s="110">
        <f t="shared" si="27"/>
        <v>65.61</v>
      </c>
      <c r="H211" s="110">
        <f t="shared" si="27"/>
        <v>297.3</v>
      </c>
      <c r="I211" s="110">
        <f t="shared" si="27"/>
        <v>0.19</v>
      </c>
      <c r="J211" s="110">
        <f t="shared" si="27"/>
        <v>11.4</v>
      </c>
      <c r="K211" s="110">
        <f t="shared" si="27"/>
        <v>0.16</v>
      </c>
      <c r="L211" s="110">
        <f t="shared" si="27"/>
        <v>2.2000000000000002</v>
      </c>
      <c r="M211" s="110">
        <f t="shared" si="27"/>
        <v>50.870000000000005</v>
      </c>
      <c r="N211" s="110">
        <f t="shared" si="27"/>
        <v>124.37</v>
      </c>
      <c r="O211" s="110">
        <f t="shared" si="27"/>
        <v>28.419999999999998</v>
      </c>
      <c r="P211" s="110">
        <f t="shared" si="27"/>
        <v>1.98</v>
      </c>
      <c r="Q211" s="58"/>
      <c r="R211" s="31"/>
      <c r="S211" s="58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18"/>
      <c r="AE211" s="54"/>
      <c r="AF211" s="54"/>
    </row>
    <row r="212" spans="1:32" s="55" customFormat="1">
      <c r="A212" s="46"/>
      <c r="B212" s="149"/>
      <c r="C212" s="149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53"/>
      <c r="R212" s="54"/>
      <c r="S212" s="54"/>
      <c r="T212" s="57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</row>
    <row r="213" spans="1:32">
      <c r="A213" s="21"/>
      <c r="B213" s="114" t="s">
        <v>101</v>
      </c>
      <c r="C213" s="114"/>
      <c r="D213" s="110"/>
      <c r="E213" s="110">
        <f>E198+E207+E211</f>
        <v>66.010000000000005</v>
      </c>
      <c r="F213" s="110">
        <f t="shared" ref="F213:O213" si="28">F198+F207+F211</f>
        <v>57.670000000000009</v>
      </c>
      <c r="G213" s="110">
        <f t="shared" si="28"/>
        <v>227.85000000000002</v>
      </c>
      <c r="H213" s="110">
        <f t="shared" si="28"/>
        <v>1644.82</v>
      </c>
      <c r="I213" s="110">
        <f t="shared" si="28"/>
        <v>0.78</v>
      </c>
      <c r="J213" s="110">
        <f t="shared" si="28"/>
        <v>21.45</v>
      </c>
      <c r="K213" s="110">
        <f t="shared" si="28"/>
        <v>404.93000000000006</v>
      </c>
      <c r="L213" s="110">
        <f t="shared" si="28"/>
        <v>2.649</v>
      </c>
      <c r="M213" s="110">
        <f t="shared" si="28"/>
        <v>402.08</v>
      </c>
      <c r="N213" s="110">
        <f t="shared" si="28"/>
        <v>773.52</v>
      </c>
      <c r="O213" s="110">
        <f t="shared" si="28"/>
        <v>316.63</v>
      </c>
      <c r="P213" s="109">
        <v>14.45</v>
      </c>
      <c r="T213" s="3"/>
    </row>
    <row r="214" spans="1:32">
      <c r="A214" s="21"/>
      <c r="B214" s="114" t="s">
        <v>102</v>
      </c>
      <c r="C214" s="114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</row>
    <row r="215" spans="1:32">
      <c r="A215" s="49"/>
      <c r="B215" s="39"/>
      <c r="C215" s="39"/>
      <c r="D215" s="5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</row>
    <row r="216" spans="1:32" s="2" customFormat="1">
      <c r="A216" s="49"/>
      <c r="B216" s="39"/>
      <c r="C216" s="39"/>
      <c r="D216" s="5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32" s="3" customFormat="1">
      <c r="A217" s="49"/>
      <c r="B217" s="39"/>
      <c r="C217" s="39"/>
      <c r="D217" s="5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32">
      <c r="A218" s="49"/>
      <c r="B218" s="39"/>
      <c r="C218" s="39"/>
      <c r="D218" s="5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</row>
    <row r="219" spans="1:32">
      <c r="A219" s="49"/>
      <c r="B219" s="39"/>
      <c r="C219" s="39"/>
      <c r="D219" s="5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</row>
    <row r="220" spans="1:32">
      <c r="A220" s="49"/>
      <c r="B220" s="39"/>
      <c r="C220" s="39"/>
      <c r="D220" s="5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U220" s="2"/>
      <c r="V220" s="2"/>
      <c r="W220" s="2"/>
      <c r="X220" s="2"/>
      <c r="Y220" s="2"/>
      <c r="Z220" s="2"/>
      <c r="AA220" s="2"/>
      <c r="AB220" s="2"/>
      <c r="AC220" s="2"/>
    </row>
    <row r="221" spans="1:32">
      <c r="A221" s="47"/>
      <c r="B221" s="34"/>
      <c r="C221" s="34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T221" s="2"/>
      <c r="U221" s="3"/>
      <c r="V221" s="3"/>
      <c r="W221" s="3"/>
      <c r="X221" s="3"/>
      <c r="Y221" s="3"/>
      <c r="Z221" s="3"/>
      <c r="AA221" s="3"/>
      <c r="AB221" s="3"/>
      <c r="AC221" s="3"/>
    </row>
    <row r="222" spans="1:32">
      <c r="A222" s="177" t="s">
        <v>25</v>
      </c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U222" s="3"/>
      <c r="V222" s="3"/>
      <c r="W222" s="3"/>
      <c r="X222" s="3"/>
      <c r="Y222" s="3"/>
      <c r="Z222" s="3"/>
      <c r="AA222" s="3"/>
      <c r="AB222" s="3"/>
      <c r="AC222" s="3"/>
    </row>
    <row r="223" spans="1:32">
      <c r="A223" s="176" t="s">
        <v>35</v>
      </c>
      <c r="B223" s="145" t="s">
        <v>36</v>
      </c>
      <c r="C223" s="189" t="s">
        <v>138</v>
      </c>
      <c r="D223" s="145" t="s">
        <v>37</v>
      </c>
      <c r="E223" s="139" t="s">
        <v>29</v>
      </c>
      <c r="F223" s="139"/>
      <c r="G223" s="139"/>
      <c r="H223" s="145" t="s">
        <v>42</v>
      </c>
      <c r="I223" s="139" t="s">
        <v>38</v>
      </c>
      <c r="J223" s="139"/>
      <c r="K223" s="139"/>
      <c r="L223" s="139"/>
      <c r="M223" s="139" t="s">
        <v>39</v>
      </c>
      <c r="N223" s="139"/>
      <c r="O223" s="139"/>
      <c r="P223" s="139"/>
    </row>
    <row r="224" spans="1:32" s="2" customFormat="1">
      <c r="A224" s="176"/>
      <c r="B224" s="145"/>
      <c r="C224" s="190"/>
      <c r="D224" s="145"/>
      <c r="E224" s="36" t="s">
        <v>30</v>
      </c>
      <c r="F224" s="36" t="s">
        <v>31</v>
      </c>
      <c r="G224" s="36" t="s">
        <v>32</v>
      </c>
      <c r="H224" s="145"/>
      <c r="I224" s="38" t="s">
        <v>1</v>
      </c>
      <c r="J224" s="38" t="s">
        <v>2</v>
      </c>
      <c r="K224" s="38" t="s">
        <v>0</v>
      </c>
      <c r="L224" s="38" t="s">
        <v>3</v>
      </c>
      <c r="M224" s="38" t="s">
        <v>40</v>
      </c>
      <c r="N224" s="38" t="s">
        <v>4</v>
      </c>
      <c r="O224" s="38" t="s">
        <v>41</v>
      </c>
      <c r="P224" s="38" t="s">
        <v>5</v>
      </c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32">
      <c r="A225" s="46"/>
      <c r="B225" s="146" t="s">
        <v>8</v>
      </c>
      <c r="C225" s="147"/>
      <c r="D225" s="147"/>
      <c r="E225" s="147"/>
      <c r="F225" s="147"/>
      <c r="G225" s="147"/>
      <c r="H225" s="147"/>
      <c r="I225" s="147"/>
      <c r="J225" s="147"/>
      <c r="K225" s="147"/>
      <c r="L225" s="147"/>
      <c r="M225" s="147"/>
      <c r="N225" s="147"/>
      <c r="O225" s="147"/>
      <c r="P225" s="148"/>
      <c r="U225" s="2"/>
      <c r="V225" s="2"/>
      <c r="W225" s="2"/>
      <c r="X225" s="2"/>
      <c r="Y225" s="2"/>
      <c r="Z225" s="2"/>
      <c r="AA225" s="2"/>
      <c r="AB225" s="2"/>
      <c r="AC225" s="2"/>
    </row>
    <row r="226" spans="1:32" s="10" customFormat="1">
      <c r="A226" s="21">
        <v>173</v>
      </c>
      <c r="B226" s="114" t="s">
        <v>121</v>
      </c>
      <c r="C226" s="130">
        <v>15.5</v>
      </c>
      <c r="D226" s="110">
        <v>205</v>
      </c>
      <c r="E226" s="110">
        <v>4.5</v>
      </c>
      <c r="F226" s="110">
        <v>7.2</v>
      </c>
      <c r="G226" s="110">
        <v>25.6</v>
      </c>
      <c r="H226" s="110">
        <v>187.2</v>
      </c>
      <c r="I226" s="110">
        <v>5.5E-2</v>
      </c>
      <c r="J226" s="110">
        <v>0</v>
      </c>
      <c r="K226" s="110">
        <v>45.5</v>
      </c>
      <c r="L226" s="110">
        <v>0.97</v>
      </c>
      <c r="M226" s="110">
        <v>10.59</v>
      </c>
      <c r="N226" s="110">
        <v>33.14</v>
      </c>
      <c r="O226" s="110">
        <v>11.275</v>
      </c>
      <c r="P226" s="110">
        <v>0.70599999999999996</v>
      </c>
      <c r="Q226" s="9"/>
      <c r="T226" s="11"/>
    </row>
    <row r="227" spans="1:32" ht="15" customHeight="1">
      <c r="A227" s="21">
        <v>943</v>
      </c>
      <c r="B227" s="29" t="s">
        <v>6</v>
      </c>
      <c r="C227" s="130">
        <v>2.13</v>
      </c>
      <c r="D227" s="100" t="s">
        <v>96</v>
      </c>
      <c r="E227" s="109">
        <v>0.2</v>
      </c>
      <c r="F227" s="109">
        <v>0.05</v>
      </c>
      <c r="G227" s="109">
        <v>15.01</v>
      </c>
      <c r="H227" s="109">
        <v>61.3</v>
      </c>
      <c r="I227" s="109">
        <v>0.03</v>
      </c>
      <c r="J227" s="109">
        <v>0</v>
      </c>
      <c r="K227" s="109">
        <v>0.03</v>
      </c>
      <c r="L227" s="109">
        <v>0</v>
      </c>
      <c r="M227" s="109">
        <v>9.67</v>
      </c>
      <c r="N227" s="109">
        <v>3.29</v>
      </c>
      <c r="O227" s="109">
        <v>0.04</v>
      </c>
      <c r="P227" s="109">
        <v>0.04</v>
      </c>
      <c r="Q227" s="9"/>
      <c r="R227" s="10"/>
      <c r="S227" s="23"/>
      <c r="T227" s="99"/>
      <c r="U227" s="136"/>
      <c r="V227" s="136"/>
      <c r="W227" s="136"/>
      <c r="X227" s="136"/>
      <c r="Y227" s="136"/>
      <c r="Z227" s="136"/>
      <c r="AA227" s="136"/>
      <c r="AB227" s="136"/>
      <c r="AC227" s="98"/>
      <c r="AD227" s="23"/>
    </row>
    <row r="228" spans="1:32">
      <c r="A228" s="21"/>
      <c r="B228" s="114" t="s">
        <v>130</v>
      </c>
      <c r="C228" s="130">
        <v>22.21</v>
      </c>
      <c r="D228" s="100" t="s">
        <v>145</v>
      </c>
      <c r="E228" s="110">
        <v>16</v>
      </c>
      <c r="F228" s="110">
        <v>1</v>
      </c>
      <c r="G228" s="110">
        <v>70</v>
      </c>
      <c r="H228" s="110">
        <v>293</v>
      </c>
      <c r="I228" s="110">
        <v>0</v>
      </c>
      <c r="J228" s="110">
        <v>0.09</v>
      </c>
      <c r="K228" s="110">
        <v>0</v>
      </c>
      <c r="L228" s="110">
        <v>0</v>
      </c>
      <c r="M228" s="110">
        <v>16</v>
      </c>
      <c r="N228" s="110">
        <v>22.4</v>
      </c>
      <c r="O228" s="110">
        <v>55.04</v>
      </c>
      <c r="P228" s="110">
        <v>1.02</v>
      </c>
    </row>
    <row r="229" spans="1:32">
      <c r="A229" s="21"/>
      <c r="B229" s="114" t="s">
        <v>104</v>
      </c>
      <c r="C229" s="130">
        <f>SUM(C226:C228)</f>
        <v>39.840000000000003</v>
      </c>
      <c r="D229" s="110"/>
      <c r="E229" s="110">
        <f t="shared" ref="E229:P229" si="29">SUM(E226:E228)</f>
        <v>20.7</v>
      </c>
      <c r="F229" s="110">
        <f t="shared" si="29"/>
        <v>8.25</v>
      </c>
      <c r="G229" s="110">
        <f t="shared" si="29"/>
        <v>110.61</v>
      </c>
      <c r="H229" s="110">
        <f t="shared" si="29"/>
        <v>541.5</v>
      </c>
      <c r="I229" s="110">
        <f t="shared" si="29"/>
        <v>8.4999999999999992E-2</v>
      </c>
      <c r="J229" s="110">
        <f t="shared" si="29"/>
        <v>0.09</v>
      </c>
      <c r="K229" s="110">
        <f t="shared" si="29"/>
        <v>45.53</v>
      </c>
      <c r="L229" s="110">
        <f t="shared" si="29"/>
        <v>0.97</v>
      </c>
      <c r="M229" s="110">
        <f t="shared" si="29"/>
        <v>36.26</v>
      </c>
      <c r="N229" s="110">
        <f t="shared" si="29"/>
        <v>58.83</v>
      </c>
      <c r="O229" s="110">
        <f t="shared" si="29"/>
        <v>66.355000000000004</v>
      </c>
      <c r="P229" s="110">
        <f t="shared" si="29"/>
        <v>1.766</v>
      </c>
      <c r="T229" s="14"/>
      <c r="U229" s="8"/>
      <c r="V229" s="8"/>
      <c r="W229" s="8"/>
      <c r="X229" s="8"/>
      <c r="Y229" s="8"/>
      <c r="Z229" s="8"/>
      <c r="AA229" s="8"/>
      <c r="AB229" s="8"/>
      <c r="AC229" s="8"/>
    </row>
    <row r="230" spans="1:32">
      <c r="A230" s="46"/>
      <c r="B230" s="140" t="s">
        <v>9</v>
      </c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2"/>
    </row>
    <row r="231" spans="1:32" s="55" customFormat="1" ht="17.25" customHeight="1">
      <c r="A231" s="21">
        <v>70</v>
      </c>
      <c r="B231" s="114" t="s">
        <v>122</v>
      </c>
      <c r="C231" s="130">
        <v>7.32</v>
      </c>
      <c r="D231" s="110">
        <v>60</v>
      </c>
      <c r="E231" s="110">
        <v>0.4</v>
      </c>
      <c r="F231" s="110">
        <v>0.05</v>
      </c>
      <c r="G231" s="110">
        <v>0.85</v>
      </c>
      <c r="H231" s="110">
        <v>5.45</v>
      </c>
      <c r="I231" s="110">
        <v>0.01</v>
      </c>
      <c r="J231" s="110">
        <v>1.75</v>
      </c>
      <c r="K231" s="110">
        <v>0</v>
      </c>
      <c r="L231" s="110">
        <v>0.05</v>
      </c>
      <c r="M231" s="110">
        <v>11.5</v>
      </c>
      <c r="N231" s="110">
        <v>12</v>
      </c>
      <c r="O231" s="110">
        <v>7</v>
      </c>
      <c r="P231" s="110">
        <v>0.3</v>
      </c>
      <c r="Q231" s="53"/>
      <c r="R231" s="54"/>
      <c r="S231" s="54"/>
      <c r="T231" s="31"/>
      <c r="U231" s="31"/>
      <c r="V231" s="137"/>
      <c r="W231" s="137"/>
      <c r="X231" s="137"/>
      <c r="Y231" s="137"/>
      <c r="Z231" s="137"/>
      <c r="AA231" s="18"/>
      <c r="AB231" s="18"/>
      <c r="AC231" s="18"/>
      <c r="AD231" s="54"/>
      <c r="AE231" s="54"/>
      <c r="AF231" s="54"/>
    </row>
    <row r="232" spans="1:32" s="57" customFormat="1">
      <c r="A232" s="21">
        <v>204</v>
      </c>
      <c r="B232" s="114" t="s">
        <v>134</v>
      </c>
      <c r="C232" s="130">
        <v>15.83</v>
      </c>
      <c r="D232" s="110">
        <v>250</v>
      </c>
      <c r="E232" s="110">
        <v>6.18</v>
      </c>
      <c r="F232" s="110">
        <v>3.3</v>
      </c>
      <c r="G232" s="110">
        <v>14.65</v>
      </c>
      <c r="H232" s="110">
        <v>113</v>
      </c>
      <c r="I232" s="110">
        <v>0.11</v>
      </c>
      <c r="J232" s="110">
        <v>8.33</v>
      </c>
      <c r="K232" s="110">
        <v>0</v>
      </c>
      <c r="L232" s="110">
        <v>0</v>
      </c>
      <c r="M232" s="110">
        <v>24.98</v>
      </c>
      <c r="N232" s="110">
        <v>96.93</v>
      </c>
      <c r="O232" s="110">
        <v>29.45</v>
      </c>
      <c r="P232" s="110">
        <v>1.24</v>
      </c>
      <c r="T232" s="54"/>
      <c r="U232" s="56"/>
      <c r="V232" s="56"/>
      <c r="W232" s="56"/>
      <c r="X232" s="56"/>
      <c r="Y232" s="56"/>
      <c r="Z232" s="56"/>
      <c r="AA232" s="56"/>
      <c r="AB232" s="56"/>
      <c r="AC232" s="56"/>
    </row>
    <row r="233" spans="1:32" s="31" customFormat="1">
      <c r="A233" s="21">
        <v>263</v>
      </c>
      <c r="B233" s="116" t="s">
        <v>136</v>
      </c>
      <c r="C233" s="130">
        <v>47.36</v>
      </c>
      <c r="D233" s="110">
        <v>200</v>
      </c>
      <c r="E233" s="110">
        <v>21.26</v>
      </c>
      <c r="F233" s="110">
        <v>24.3</v>
      </c>
      <c r="G233" s="110">
        <v>31.6</v>
      </c>
      <c r="H233" s="110">
        <v>428</v>
      </c>
      <c r="I233" s="110">
        <v>0.24</v>
      </c>
      <c r="J233" s="110">
        <v>15.8</v>
      </c>
      <c r="K233" s="110">
        <v>3.8</v>
      </c>
      <c r="L233" s="109">
        <v>153</v>
      </c>
      <c r="M233" s="110">
        <v>61</v>
      </c>
      <c r="N233" s="110">
        <v>151.9</v>
      </c>
      <c r="O233" s="110">
        <v>55.83</v>
      </c>
      <c r="P233" s="110">
        <v>3.1</v>
      </c>
      <c r="Q233" s="58"/>
      <c r="T233" s="61"/>
      <c r="U233" s="62"/>
      <c r="V233" s="62"/>
      <c r="W233" s="62"/>
      <c r="X233" s="62"/>
      <c r="Y233" s="62"/>
      <c r="Z233" s="62"/>
      <c r="AA233" s="62"/>
      <c r="AB233" s="62"/>
      <c r="AC233" s="62"/>
    </row>
    <row r="234" spans="1:32">
      <c r="A234" s="21">
        <v>382</v>
      </c>
      <c r="B234" s="29" t="s">
        <v>11</v>
      </c>
      <c r="C234" s="130">
        <v>14.03</v>
      </c>
      <c r="D234" s="32">
        <v>200</v>
      </c>
      <c r="E234" s="109">
        <v>4.08</v>
      </c>
      <c r="F234" s="109">
        <v>3.54</v>
      </c>
      <c r="G234" s="109">
        <v>17.579999999999998</v>
      </c>
      <c r="H234" s="109">
        <v>118.6</v>
      </c>
      <c r="I234" s="109">
        <v>0.08</v>
      </c>
      <c r="J234" s="109">
        <v>1.59</v>
      </c>
      <c r="K234" s="109">
        <v>2.2200000000000002</v>
      </c>
      <c r="L234" s="109">
        <v>0.05</v>
      </c>
      <c r="M234" s="109">
        <v>152.22</v>
      </c>
      <c r="N234" s="109">
        <v>0.7</v>
      </c>
      <c r="O234" s="109">
        <v>21.34</v>
      </c>
      <c r="P234" s="109">
        <v>0.48</v>
      </c>
    </row>
    <row r="235" spans="1:32" s="55" customFormat="1">
      <c r="A235" s="21"/>
      <c r="B235" s="114" t="s">
        <v>10</v>
      </c>
      <c r="C235" s="130">
        <v>2.79</v>
      </c>
      <c r="D235" s="110">
        <v>40</v>
      </c>
      <c r="E235" s="110">
        <v>2.8</v>
      </c>
      <c r="F235" s="110">
        <v>0.5</v>
      </c>
      <c r="G235" s="110">
        <v>14.6</v>
      </c>
      <c r="H235" s="110">
        <v>71</v>
      </c>
      <c r="I235" s="110">
        <v>0</v>
      </c>
      <c r="J235" s="110">
        <v>0.06</v>
      </c>
      <c r="K235" s="110">
        <v>0</v>
      </c>
      <c r="L235" s="110">
        <v>7.0000000000000001E-3</v>
      </c>
      <c r="M235" s="110">
        <v>14.7</v>
      </c>
      <c r="N235" s="110">
        <v>13.3</v>
      </c>
      <c r="O235" s="110">
        <v>60.9</v>
      </c>
      <c r="P235" s="110">
        <v>1.4</v>
      </c>
      <c r="Q235" s="53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</row>
    <row r="236" spans="1:32" s="56" customFormat="1">
      <c r="A236" s="21"/>
      <c r="B236" s="114" t="s">
        <v>98</v>
      </c>
      <c r="C236" s="114">
        <f>SUM(C231:C235)</f>
        <v>87.33</v>
      </c>
      <c r="D236" s="110"/>
      <c r="E236" s="110">
        <f t="shared" ref="E236:P236" si="30">SUM(E231:E235)</f>
        <v>34.72</v>
      </c>
      <c r="F236" s="110">
        <f t="shared" si="30"/>
        <v>31.689999999999998</v>
      </c>
      <c r="G236" s="110">
        <f t="shared" si="30"/>
        <v>79.28</v>
      </c>
      <c r="H236" s="110">
        <f t="shared" si="30"/>
        <v>736.05000000000007</v>
      </c>
      <c r="I236" s="110">
        <f t="shared" si="30"/>
        <v>0.44</v>
      </c>
      <c r="J236" s="110">
        <f t="shared" si="30"/>
        <v>27.53</v>
      </c>
      <c r="K236" s="110">
        <f t="shared" si="30"/>
        <v>6.02</v>
      </c>
      <c r="L236" s="109">
        <f t="shared" si="30"/>
        <v>153.10700000000003</v>
      </c>
      <c r="M236" s="110">
        <f t="shared" si="30"/>
        <v>264.39999999999998</v>
      </c>
      <c r="N236" s="110">
        <f t="shared" si="30"/>
        <v>274.83000000000004</v>
      </c>
      <c r="O236" s="110">
        <f t="shared" si="30"/>
        <v>174.52</v>
      </c>
      <c r="P236" s="109">
        <f t="shared" si="30"/>
        <v>6.5200000000000014</v>
      </c>
    </row>
    <row r="237" spans="1:32" s="57" customFormat="1">
      <c r="A237" s="21"/>
      <c r="B237" s="150" t="s">
        <v>99</v>
      </c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  <c r="O237" s="151"/>
      <c r="P237" s="152"/>
    </row>
    <row r="238" spans="1:32" s="8" customFormat="1">
      <c r="A238" s="21">
        <v>1184</v>
      </c>
      <c r="B238" s="114" t="s">
        <v>120</v>
      </c>
      <c r="C238" s="130">
        <v>3.11</v>
      </c>
      <c r="D238" s="110" t="s">
        <v>95</v>
      </c>
      <c r="E238" s="110">
        <v>0.4</v>
      </c>
      <c r="F238" s="110">
        <v>0.03</v>
      </c>
      <c r="G238" s="110">
        <v>16.5</v>
      </c>
      <c r="H238" s="110">
        <v>65.849999999999994</v>
      </c>
      <c r="I238" s="110">
        <v>0.08</v>
      </c>
      <c r="J238" s="110">
        <v>0.05</v>
      </c>
      <c r="K238" s="110">
        <v>2.2200000000000002</v>
      </c>
      <c r="L238" s="110">
        <v>0.05</v>
      </c>
      <c r="M238" s="110">
        <v>49.92</v>
      </c>
      <c r="N238" s="110">
        <v>0.7</v>
      </c>
      <c r="O238" s="110">
        <v>0</v>
      </c>
      <c r="P238" s="110">
        <v>0</v>
      </c>
      <c r="Q238" s="7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32" s="55" customFormat="1">
      <c r="A239" s="21"/>
      <c r="B239" s="114" t="s">
        <v>117</v>
      </c>
      <c r="C239" s="130">
        <v>9.4</v>
      </c>
      <c r="D239" s="110">
        <v>50</v>
      </c>
      <c r="E239" s="110">
        <v>15.4</v>
      </c>
      <c r="F239" s="110">
        <v>15.6</v>
      </c>
      <c r="G239" s="110">
        <v>67</v>
      </c>
      <c r="H239" s="110">
        <v>327</v>
      </c>
      <c r="I239" s="110">
        <v>0.12</v>
      </c>
      <c r="J239" s="110">
        <v>1.1399999999999999</v>
      </c>
      <c r="K239" s="110">
        <v>0.14000000000000001</v>
      </c>
      <c r="L239" s="110">
        <v>3.98</v>
      </c>
      <c r="M239" s="110">
        <v>78.8</v>
      </c>
      <c r="N239" s="110">
        <v>207.4</v>
      </c>
      <c r="O239" s="110">
        <v>49.2</v>
      </c>
      <c r="P239" s="110">
        <v>5.28</v>
      </c>
      <c r="Q239" s="53"/>
      <c r="R239" s="54"/>
      <c r="S239" s="54"/>
      <c r="T239" s="54"/>
      <c r="U239" s="57"/>
      <c r="V239" s="57"/>
      <c r="W239" s="57"/>
      <c r="X239" s="57"/>
      <c r="Y239" s="57"/>
      <c r="Z239" s="57"/>
      <c r="AA239" s="57"/>
      <c r="AB239" s="57"/>
      <c r="AC239" s="57"/>
      <c r="AD239" s="54"/>
      <c r="AE239" s="54"/>
      <c r="AF239" s="54"/>
    </row>
    <row r="240" spans="1:32" s="55" customFormat="1">
      <c r="A240" s="21"/>
      <c r="B240" s="114" t="s">
        <v>100</v>
      </c>
      <c r="C240" s="114">
        <f>SUM(C238:C239)</f>
        <v>12.51</v>
      </c>
      <c r="D240" s="110"/>
      <c r="E240" s="110">
        <f>SUM(E238:E239)</f>
        <v>15.8</v>
      </c>
      <c r="F240" s="110">
        <f t="shared" ref="F240:P240" si="31">SUM(F238:F239)</f>
        <v>15.629999999999999</v>
      </c>
      <c r="G240" s="110">
        <f t="shared" si="31"/>
        <v>83.5</v>
      </c>
      <c r="H240" s="110">
        <f t="shared" si="31"/>
        <v>392.85</v>
      </c>
      <c r="I240" s="110">
        <f t="shared" si="31"/>
        <v>0.2</v>
      </c>
      <c r="J240" s="110">
        <f t="shared" si="31"/>
        <v>1.19</v>
      </c>
      <c r="K240" s="110">
        <f t="shared" si="31"/>
        <v>2.3600000000000003</v>
      </c>
      <c r="L240" s="110">
        <f t="shared" si="31"/>
        <v>4.03</v>
      </c>
      <c r="M240" s="110">
        <f t="shared" si="31"/>
        <v>128.72</v>
      </c>
      <c r="N240" s="110">
        <f t="shared" si="31"/>
        <v>208.1</v>
      </c>
      <c r="O240" s="110">
        <f t="shared" si="31"/>
        <v>49.2</v>
      </c>
      <c r="P240" s="110">
        <f t="shared" si="31"/>
        <v>5.28</v>
      </c>
      <c r="Q240" s="53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</row>
    <row r="241" spans="1:32" s="55" customFormat="1">
      <c r="A241" s="46"/>
      <c r="B241" s="153"/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53"/>
      <c r="R241" s="54"/>
      <c r="S241" s="54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54"/>
      <c r="AE241" s="54"/>
      <c r="AF241" s="54"/>
    </row>
    <row r="242" spans="1:32" s="55" customFormat="1">
      <c r="A242" s="21"/>
      <c r="B242" s="29" t="s">
        <v>101</v>
      </c>
      <c r="C242" s="29"/>
      <c r="D242" s="32"/>
      <c r="E242" s="109">
        <f t="shared" ref="E242:P242" si="32">E229+E236+E240</f>
        <v>71.22</v>
      </c>
      <c r="F242" s="109">
        <f t="shared" si="32"/>
        <v>55.569999999999993</v>
      </c>
      <c r="G242" s="109">
        <f t="shared" si="32"/>
        <v>273.39</v>
      </c>
      <c r="H242" s="109">
        <f t="shared" si="32"/>
        <v>1670.4</v>
      </c>
      <c r="I242" s="109">
        <f t="shared" si="32"/>
        <v>0.72500000000000009</v>
      </c>
      <c r="J242" s="109">
        <f t="shared" si="32"/>
        <v>28.810000000000002</v>
      </c>
      <c r="K242" s="109">
        <f t="shared" si="32"/>
        <v>53.91</v>
      </c>
      <c r="L242" s="109">
        <f t="shared" si="32"/>
        <v>158.10700000000003</v>
      </c>
      <c r="M242" s="109">
        <f t="shared" si="32"/>
        <v>429.38</v>
      </c>
      <c r="N242" s="109">
        <f t="shared" si="32"/>
        <v>541.76</v>
      </c>
      <c r="O242" s="109">
        <f t="shared" si="32"/>
        <v>290.07499999999999</v>
      </c>
      <c r="P242" s="109">
        <f t="shared" si="32"/>
        <v>13.566000000000003</v>
      </c>
      <c r="Q242" s="53"/>
      <c r="R242" s="54"/>
      <c r="S242" s="54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54"/>
      <c r="AE242" s="54"/>
      <c r="AF242" s="54"/>
    </row>
    <row r="243" spans="1:32" s="2" customFormat="1">
      <c r="A243" s="21"/>
      <c r="B243" s="29" t="s">
        <v>102</v>
      </c>
      <c r="C243" s="29"/>
      <c r="D243" s="32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32" s="3" customFormat="1">
      <c r="A244" s="49"/>
      <c r="B244" s="39"/>
      <c r="C244" s="39"/>
      <c r="D244" s="5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32">
      <c r="A245" s="49"/>
      <c r="B245" s="39"/>
      <c r="C245" s="39"/>
      <c r="D245" s="5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</row>
    <row r="246" spans="1:32" s="8" customFormat="1">
      <c r="A246" s="49"/>
      <c r="B246" s="39"/>
      <c r="C246" s="39"/>
      <c r="D246" s="5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7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32" s="8" customFormat="1">
      <c r="A247" s="49"/>
      <c r="B247" s="39"/>
      <c r="C247" s="39"/>
      <c r="D247" s="5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7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32" s="8" customFormat="1">
      <c r="A248" s="49"/>
      <c r="B248" s="39"/>
      <c r="C248" s="39"/>
      <c r="D248" s="5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7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32">
      <c r="A249" s="49"/>
      <c r="B249" s="39"/>
      <c r="C249" s="39"/>
      <c r="D249" s="5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</row>
    <row r="250" spans="1:32">
      <c r="A250" s="49"/>
      <c r="B250" s="39"/>
      <c r="C250" s="39"/>
      <c r="D250" s="5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U250" s="2"/>
      <c r="V250" s="2"/>
      <c r="W250" s="2"/>
      <c r="X250" s="2"/>
      <c r="Y250" s="2"/>
      <c r="Z250" s="2"/>
      <c r="AA250" s="2"/>
      <c r="AB250" s="2"/>
      <c r="AC250" s="2"/>
    </row>
    <row r="251" spans="1:32">
      <c r="A251" s="49"/>
      <c r="B251" s="39"/>
      <c r="C251" s="39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T251" s="2"/>
      <c r="U251" s="3"/>
      <c r="V251" s="3"/>
      <c r="W251" s="3"/>
      <c r="X251" s="3"/>
      <c r="Y251" s="3"/>
      <c r="Z251" s="3"/>
      <c r="AA251" s="3"/>
      <c r="AB251" s="3"/>
      <c r="AC251" s="3"/>
    </row>
    <row r="252" spans="1:32">
      <c r="A252" s="49"/>
      <c r="B252" s="39"/>
      <c r="C252" s="39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T252" s="8"/>
      <c r="U252" s="16"/>
      <c r="V252" s="16"/>
      <c r="W252" s="16"/>
      <c r="X252" s="16"/>
      <c r="Y252" s="16"/>
      <c r="Z252" s="16"/>
      <c r="AA252" s="16"/>
      <c r="AB252" s="16"/>
      <c r="AC252" s="16"/>
    </row>
    <row r="253" spans="1:32">
      <c r="A253" s="177" t="s">
        <v>26</v>
      </c>
      <c r="B253" s="177"/>
      <c r="C253" s="177"/>
      <c r="D253" s="177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T253" s="3"/>
    </row>
    <row r="254" spans="1:32">
      <c r="A254" s="176" t="s">
        <v>35</v>
      </c>
      <c r="B254" s="145" t="s">
        <v>36</v>
      </c>
      <c r="C254" s="189" t="s">
        <v>138</v>
      </c>
      <c r="D254" s="145" t="s">
        <v>37</v>
      </c>
      <c r="E254" s="139" t="s">
        <v>29</v>
      </c>
      <c r="F254" s="139"/>
      <c r="G254" s="139"/>
      <c r="H254" s="145" t="s">
        <v>42</v>
      </c>
      <c r="I254" s="139" t="s">
        <v>38</v>
      </c>
      <c r="J254" s="139"/>
      <c r="K254" s="139"/>
      <c r="L254" s="139"/>
      <c r="M254" s="139" t="s">
        <v>39</v>
      </c>
      <c r="N254" s="139"/>
      <c r="O254" s="139"/>
      <c r="P254" s="139"/>
      <c r="T254" s="4"/>
      <c r="U254" s="2"/>
      <c r="V254" s="2"/>
      <c r="W254" s="2"/>
      <c r="X254" s="2"/>
      <c r="Y254" s="2"/>
      <c r="Z254" s="2"/>
      <c r="AA254" s="2"/>
      <c r="AB254" s="2"/>
      <c r="AC254" s="2"/>
    </row>
    <row r="255" spans="1:32" s="3" customFormat="1">
      <c r="A255" s="176"/>
      <c r="B255" s="145"/>
      <c r="C255" s="190"/>
      <c r="D255" s="145"/>
      <c r="E255" s="36" t="s">
        <v>30</v>
      </c>
      <c r="F255" s="36" t="s">
        <v>31</v>
      </c>
      <c r="G255" s="36" t="s">
        <v>32</v>
      </c>
      <c r="H255" s="145"/>
      <c r="I255" s="38" t="s">
        <v>1</v>
      </c>
      <c r="J255" s="38" t="s">
        <v>2</v>
      </c>
      <c r="K255" s="38" t="s">
        <v>0</v>
      </c>
      <c r="L255" s="38" t="s">
        <v>3</v>
      </c>
      <c r="M255" s="38" t="s">
        <v>40</v>
      </c>
      <c r="N255" s="38" t="s">
        <v>4</v>
      </c>
      <c r="O255" s="38" t="s">
        <v>41</v>
      </c>
      <c r="P255" s="38" t="s">
        <v>5</v>
      </c>
      <c r="T255" s="1"/>
      <c r="U255" s="2"/>
      <c r="V255" s="2"/>
      <c r="W255" s="2"/>
      <c r="X255" s="2"/>
      <c r="Y255" s="2"/>
      <c r="Z255" s="2"/>
      <c r="AA255" s="2"/>
      <c r="AB255" s="2"/>
      <c r="AC255" s="2"/>
    </row>
    <row r="256" spans="1:32">
      <c r="A256" s="46"/>
      <c r="B256" s="146" t="s">
        <v>8</v>
      </c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8"/>
      <c r="T256" s="2"/>
    </row>
    <row r="257" spans="1:32" ht="30">
      <c r="A257" s="21">
        <v>120</v>
      </c>
      <c r="B257" s="118" t="s">
        <v>123</v>
      </c>
      <c r="C257" s="131">
        <v>17.16</v>
      </c>
      <c r="D257" s="32">
        <v>205</v>
      </c>
      <c r="E257" s="109">
        <v>4</v>
      </c>
      <c r="F257" s="109">
        <v>2.96</v>
      </c>
      <c r="G257" s="109">
        <v>24.26</v>
      </c>
      <c r="H257" s="109">
        <v>133.63999999999999</v>
      </c>
      <c r="I257" s="109">
        <v>0.06</v>
      </c>
      <c r="J257" s="109">
        <v>1.1399999999999999</v>
      </c>
      <c r="K257" s="109">
        <v>0</v>
      </c>
      <c r="L257" s="109">
        <v>0.36</v>
      </c>
      <c r="M257" s="109">
        <v>159.78</v>
      </c>
      <c r="N257" s="109">
        <v>91.14</v>
      </c>
      <c r="O257" s="109">
        <v>14.92</v>
      </c>
      <c r="P257" s="109">
        <v>0.74</v>
      </c>
      <c r="Q257" s="9"/>
      <c r="R257" s="10"/>
      <c r="S257" s="9"/>
      <c r="AD257" s="18"/>
    </row>
    <row r="258" spans="1:32" ht="15" customHeight="1">
      <c r="A258" s="21">
        <v>943</v>
      </c>
      <c r="B258" s="29" t="s">
        <v>6</v>
      </c>
      <c r="C258" s="131">
        <v>2.13</v>
      </c>
      <c r="D258" s="100" t="s">
        <v>96</v>
      </c>
      <c r="E258" s="109">
        <v>0.2</v>
      </c>
      <c r="F258" s="109">
        <v>0.05</v>
      </c>
      <c r="G258" s="109">
        <v>15.01</v>
      </c>
      <c r="H258" s="109">
        <v>61.3</v>
      </c>
      <c r="I258" s="109">
        <v>0.03</v>
      </c>
      <c r="J258" s="109">
        <v>0</v>
      </c>
      <c r="K258" s="109">
        <v>0.03</v>
      </c>
      <c r="L258" s="109">
        <v>0</v>
      </c>
      <c r="M258" s="109">
        <v>9.67</v>
      </c>
      <c r="N258" s="109">
        <v>3.29</v>
      </c>
      <c r="O258" s="109">
        <v>0.04</v>
      </c>
      <c r="P258" s="109">
        <v>0.04</v>
      </c>
      <c r="Q258" s="9"/>
      <c r="R258" s="10"/>
      <c r="S258" s="23"/>
      <c r="T258" s="99"/>
      <c r="U258" s="136"/>
      <c r="V258" s="136"/>
      <c r="W258" s="136"/>
      <c r="X258" s="136"/>
      <c r="Y258" s="136"/>
      <c r="Z258" s="136"/>
      <c r="AA258" s="136"/>
      <c r="AB258" s="136"/>
      <c r="AC258" s="98"/>
      <c r="AD258" s="23"/>
    </row>
    <row r="259" spans="1:32" ht="15" customHeight="1">
      <c r="A259" s="21"/>
      <c r="B259" s="29" t="s">
        <v>108</v>
      </c>
      <c r="C259" s="131">
        <v>11.1</v>
      </c>
      <c r="D259" s="32">
        <v>100</v>
      </c>
      <c r="E259" s="109">
        <v>7.6</v>
      </c>
      <c r="F259" s="109">
        <v>13.2</v>
      </c>
      <c r="G259" s="109">
        <v>69</v>
      </c>
      <c r="H259" s="109">
        <v>306</v>
      </c>
      <c r="I259" s="109">
        <v>0</v>
      </c>
      <c r="J259" s="109">
        <v>0.3</v>
      </c>
      <c r="K259" s="109">
        <v>5.3</v>
      </c>
      <c r="L259" s="109">
        <v>1.7</v>
      </c>
      <c r="M259" s="109">
        <v>21.9</v>
      </c>
      <c r="N259" s="109">
        <v>18.2</v>
      </c>
      <c r="O259" s="109">
        <v>95.7</v>
      </c>
      <c r="P259" s="109">
        <v>1.1000000000000001</v>
      </c>
      <c r="Q259" s="9"/>
      <c r="R259" s="10"/>
      <c r="S259" s="23"/>
      <c r="T259" s="99"/>
      <c r="U259" s="113"/>
      <c r="V259" s="113"/>
      <c r="W259" s="113"/>
      <c r="X259" s="113"/>
      <c r="Y259" s="113"/>
      <c r="Z259" s="113"/>
      <c r="AA259" s="113"/>
      <c r="AB259" s="113"/>
      <c r="AC259" s="98"/>
      <c r="AD259" s="23"/>
    </row>
    <row r="260" spans="1:32" ht="15" customHeight="1">
      <c r="A260" s="21"/>
      <c r="B260" s="29" t="s">
        <v>104</v>
      </c>
      <c r="C260" s="130">
        <f>SUM(C257:C259)</f>
        <v>30.39</v>
      </c>
      <c r="D260" s="37"/>
      <c r="E260" s="109">
        <f t="shared" ref="E260:P260" si="33">SUM(E257:E259)</f>
        <v>11.8</v>
      </c>
      <c r="F260" s="109">
        <f t="shared" si="33"/>
        <v>16.21</v>
      </c>
      <c r="G260" s="109">
        <f t="shared" si="33"/>
        <v>108.27000000000001</v>
      </c>
      <c r="H260" s="109">
        <f t="shared" si="33"/>
        <v>500.94</v>
      </c>
      <c r="I260" s="109">
        <f t="shared" si="33"/>
        <v>0.09</v>
      </c>
      <c r="J260" s="109">
        <f t="shared" si="33"/>
        <v>1.44</v>
      </c>
      <c r="K260" s="109">
        <f t="shared" si="33"/>
        <v>5.33</v>
      </c>
      <c r="L260" s="109">
        <f t="shared" si="33"/>
        <v>2.06</v>
      </c>
      <c r="M260" s="109">
        <f t="shared" si="33"/>
        <v>191.35</v>
      </c>
      <c r="N260" s="109">
        <f t="shared" si="33"/>
        <v>112.63000000000001</v>
      </c>
      <c r="O260" s="109">
        <f t="shared" si="33"/>
        <v>110.66</v>
      </c>
      <c r="P260" s="109">
        <f t="shared" si="33"/>
        <v>1.8800000000000001</v>
      </c>
      <c r="T260" s="10"/>
      <c r="U260" s="10"/>
      <c r="V260" s="138" t="s">
        <v>28</v>
      </c>
      <c r="W260" s="138"/>
      <c r="X260" s="138"/>
      <c r="Y260" s="138"/>
      <c r="Z260" s="138"/>
      <c r="AA260" s="18"/>
      <c r="AB260" s="18"/>
      <c r="AC260" s="18"/>
    </row>
    <row r="261" spans="1:32">
      <c r="A261" s="46"/>
      <c r="B261" s="146" t="s">
        <v>9</v>
      </c>
      <c r="C261" s="147"/>
      <c r="D261" s="147"/>
      <c r="E261" s="147"/>
      <c r="F261" s="147"/>
      <c r="G261" s="147"/>
      <c r="H261" s="147"/>
      <c r="I261" s="147"/>
      <c r="J261" s="147"/>
      <c r="K261" s="147"/>
      <c r="L261" s="147"/>
      <c r="M261" s="147"/>
      <c r="N261" s="147"/>
      <c r="O261" s="147"/>
      <c r="P261" s="148"/>
    </row>
    <row r="262" spans="1:32">
      <c r="A262" s="21">
        <v>126</v>
      </c>
      <c r="B262" s="29" t="s">
        <v>91</v>
      </c>
      <c r="C262" s="131">
        <v>7.7</v>
      </c>
      <c r="D262" s="32">
        <v>60</v>
      </c>
      <c r="E262" s="109">
        <v>1.41</v>
      </c>
      <c r="F262" s="109">
        <v>2.76</v>
      </c>
      <c r="G262" s="109">
        <v>7.4</v>
      </c>
      <c r="H262" s="109">
        <v>60</v>
      </c>
      <c r="I262" s="109">
        <v>1.7999999999999999E-2</v>
      </c>
      <c r="J262" s="109">
        <v>4.03</v>
      </c>
      <c r="K262" s="109">
        <v>0</v>
      </c>
      <c r="L262" s="109">
        <v>0</v>
      </c>
      <c r="M262" s="109">
        <v>22.94</v>
      </c>
      <c r="N262" s="109">
        <v>36.47</v>
      </c>
      <c r="O262" s="109">
        <v>17.78</v>
      </c>
      <c r="P262" s="109">
        <v>1.06</v>
      </c>
      <c r="U262" s="2"/>
      <c r="V262" s="2"/>
      <c r="W262" s="2"/>
      <c r="X262" s="2"/>
      <c r="Y262" s="2"/>
      <c r="Z262" s="2"/>
      <c r="AA262" s="2"/>
      <c r="AB262" s="2"/>
      <c r="AC262" s="2"/>
    </row>
    <row r="263" spans="1:32">
      <c r="A263" s="21">
        <v>99</v>
      </c>
      <c r="B263" s="29" t="s">
        <v>93</v>
      </c>
      <c r="C263" s="131">
        <v>13</v>
      </c>
      <c r="D263" s="100" t="s">
        <v>22</v>
      </c>
      <c r="E263" s="109">
        <v>2.1</v>
      </c>
      <c r="F263" s="109">
        <v>7.48</v>
      </c>
      <c r="G263" s="109">
        <v>11.69</v>
      </c>
      <c r="H263" s="109">
        <v>122.96</v>
      </c>
      <c r="I263" s="109">
        <v>0.14000000000000001</v>
      </c>
      <c r="J263" s="109">
        <v>8.5</v>
      </c>
      <c r="K263" s="109">
        <v>0</v>
      </c>
      <c r="L263" s="109">
        <v>1.1000000000000001</v>
      </c>
      <c r="M263" s="109">
        <v>32.14</v>
      </c>
      <c r="N263" s="109">
        <v>86.84</v>
      </c>
      <c r="O263" s="109">
        <v>53.78</v>
      </c>
      <c r="P263" s="109">
        <v>0.09</v>
      </c>
    </row>
    <row r="264" spans="1:32">
      <c r="A264" s="21">
        <v>43</v>
      </c>
      <c r="B264" s="29" t="s">
        <v>52</v>
      </c>
      <c r="C264" s="131">
        <v>37.93</v>
      </c>
      <c r="D264" s="32">
        <v>100</v>
      </c>
      <c r="E264" s="109">
        <v>24.41</v>
      </c>
      <c r="F264" s="109">
        <v>7</v>
      </c>
      <c r="G264" s="109">
        <v>5.81</v>
      </c>
      <c r="H264" s="109">
        <v>185.93</v>
      </c>
      <c r="I264" s="109">
        <v>0.01</v>
      </c>
      <c r="J264" s="109">
        <v>0.11</v>
      </c>
      <c r="K264" s="109">
        <v>0.72</v>
      </c>
      <c r="L264" s="109">
        <v>0.33</v>
      </c>
      <c r="M264" s="109">
        <v>55.76</v>
      </c>
      <c r="N264" s="109">
        <v>23.84</v>
      </c>
      <c r="O264" s="109">
        <v>255.03</v>
      </c>
      <c r="P264" s="109">
        <v>0.64</v>
      </c>
      <c r="Q264" s="9"/>
      <c r="R264" s="10"/>
      <c r="S264" s="9"/>
      <c r="U264" s="3"/>
      <c r="V264" s="3"/>
      <c r="W264" s="3"/>
      <c r="X264" s="3"/>
      <c r="Y264" s="3"/>
      <c r="Z264" s="3"/>
      <c r="AA264" s="3"/>
      <c r="AB264" s="3"/>
      <c r="AC264" s="3"/>
      <c r="AD264" s="18"/>
    </row>
    <row r="265" spans="1:32">
      <c r="A265" s="21">
        <v>304</v>
      </c>
      <c r="B265" s="29" t="s">
        <v>124</v>
      </c>
      <c r="C265" s="131">
        <v>13.63</v>
      </c>
      <c r="D265" s="32">
        <v>150</v>
      </c>
      <c r="E265" s="109">
        <v>3.65</v>
      </c>
      <c r="F265" s="109">
        <v>5.37</v>
      </c>
      <c r="G265" s="109">
        <v>36.68</v>
      </c>
      <c r="H265" s="109">
        <v>209.7</v>
      </c>
      <c r="I265" s="109">
        <v>0.4</v>
      </c>
      <c r="J265" s="109">
        <v>0</v>
      </c>
      <c r="K265" s="109">
        <v>0</v>
      </c>
      <c r="L265" s="109">
        <v>0</v>
      </c>
      <c r="M265" s="109">
        <v>2.4</v>
      </c>
      <c r="N265" s="109">
        <v>12</v>
      </c>
      <c r="O265" s="109">
        <v>19</v>
      </c>
      <c r="P265" s="109">
        <v>0.53</v>
      </c>
    </row>
    <row r="266" spans="1:32">
      <c r="A266" s="21">
        <v>1081</v>
      </c>
      <c r="B266" s="29" t="s">
        <v>48</v>
      </c>
      <c r="C266" s="131">
        <v>6.42</v>
      </c>
      <c r="D266" s="32">
        <v>200</v>
      </c>
      <c r="E266" s="109">
        <v>0.56000000000000005</v>
      </c>
      <c r="F266" s="109">
        <v>0</v>
      </c>
      <c r="G266" s="109">
        <v>25.23</v>
      </c>
      <c r="H266" s="109">
        <v>103.2</v>
      </c>
      <c r="I266" s="109">
        <v>0</v>
      </c>
      <c r="J266" s="109">
        <v>0.04</v>
      </c>
      <c r="K266" s="109">
        <v>3.6</v>
      </c>
      <c r="L266" s="109">
        <v>0</v>
      </c>
      <c r="M266" s="109">
        <v>20</v>
      </c>
      <c r="N266" s="109">
        <v>0</v>
      </c>
      <c r="O266" s="109">
        <v>12</v>
      </c>
      <c r="P266" s="109">
        <v>0.4</v>
      </c>
      <c r="T266" s="3"/>
    </row>
    <row r="267" spans="1:32" s="55" customFormat="1">
      <c r="A267" s="21"/>
      <c r="B267" s="114" t="s">
        <v>10</v>
      </c>
      <c r="C267" s="131">
        <v>2.79</v>
      </c>
      <c r="D267" s="110">
        <v>40</v>
      </c>
      <c r="E267" s="110">
        <v>2.8</v>
      </c>
      <c r="F267" s="110">
        <v>0.5</v>
      </c>
      <c r="G267" s="110">
        <v>14.6</v>
      </c>
      <c r="H267" s="110">
        <v>71</v>
      </c>
      <c r="I267" s="110">
        <v>0</v>
      </c>
      <c r="J267" s="110">
        <v>0.06</v>
      </c>
      <c r="K267" s="110">
        <v>0</v>
      </c>
      <c r="L267" s="110">
        <v>7.0000000000000001E-3</v>
      </c>
      <c r="M267" s="110">
        <v>14.7</v>
      </c>
      <c r="N267" s="110">
        <v>13.3</v>
      </c>
      <c r="O267" s="110">
        <v>60.9</v>
      </c>
      <c r="P267" s="110">
        <v>1.4</v>
      </c>
      <c r="Q267" s="53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</row>
    <row r="268" spans="1:32">
      <c r="A268" s="21"/>
      <c r="B268" s="114" t="s">
        <v>7</v>
      </c>
      <c r="C268" s="131">
        <v>4.2699999999999996</v>
      </c>
      <c r="D268" s="110">
        <v>40</v>
      </c>
      <c r="E268" s="110">
        <v>3.04</v>
      </c>
      <c r="F268" s="110">
        <v>0.36</v>
      </c>
      <c r="G268" s="110">
        <v>18.7</v>
      </c>
      <c r="H268" s="110">
        <v>108</v>
      </c>
      <c r="I268" s="110">
        <v>0</v>
      </c>
      <c r="J268" s="110">
        <v>4.4999999999999998E-2</v>
      </c>
      <c r="K268" s="110">
        <v>0</v>
      </c>
      <c r="L268" s="110">
        <v>0</v>
      </c>
      <c r="M268" s="110">
        <v>8</v>
      </c>
      <c r="N268" s="110">
        <v>11.2</v>
      </c>
      <c r="O268" s="110">
        <v>27.52</v>
      </c>
      <c r="P268" s="110">
        <v>0.52</v>
      </c>
    </row>
    <row r="269" spans="1:32" s="3" customFormat="1">
      <c r="A269" s="21"/>
      <c r="B269" s="29" t="s">
        <v>98</v>
      </c>
      <c r="C269" s="130">
        <f>SUM(C262:C268)</f>
        <v>85.74</v>
      </c>
      <c r="D269" s="37"/>
      <c r="E269" s="109">
        <f t="shared" ref="E269:P269" si="34">SUM(E262:E268)</f>
        <v>37.97</v>
      </c>
      <c r="F269" s="109">
        <f t="shared" si="34"/>
        <v>23.470000000000002</v>
      </c>
      <c r="G269" s="109">
        <f t="shared" si="34"/>
        <v>120.11</v>
      </c>
      <c r="H269" s="109">
        <f t="shared" si="34"/>
        <v>860.79</v>
      </c>
      <c r="I269" s="109">
        <f t="shared" si="34"/>
        <v>0.56800000000000006</v>
      </c>
      <c r="J269" s="109">
        <f t="shared" si="34"/>
        <v>12.785</v>
      </c>
      <c r="K269" s="109">
        <f t="shared" si="34"/>
        <v>4.32</v>
      </c>
      <c r="L269" s="109">
        <f t="shared" si="34"/>
        <v>1.4370000000000001</v>
      </c>
      <c r="M269" s="109">
        <f t="shared" si="34"/>
        <v>155.94</v>
      </c>
      <c r="N269" s="109">
        <f t="shared" si="34"/>
        <v>183.65</v>
      </c>
      <c r="O269" s="109">
        <f t="shared" si="34"/>
        <v>446.01</v>
      </c>
      <c r="P269" s="109">
        <f t="shared" si="34"/>
        <v>4.6400000000000006</v>
      </c>
      <c r="T269" s="2"/>
    </row>
    <row r="270" spans="1:32">
      <c r="A270" s="21"/>
      <c r="B270" s="170" t="s">
        <v>99</v>
      </c>
      <c r="C270" s="171"/>
      <c r="D270" s="171"/>
      <c r="E270" s="171"/>
      <c r="F270" s="171"/>
      <c r="G270" s="171"/>
      <c r="H270" s="171"/>
      <c r="I270" s="171"/>
      <c r="J270" s="171"/>
      <c r="K270" s="171"/>
      <c r="L270" s="171"/>
      <c r="M270" s="171"/>
      <c r="N270" s="171"/>
      <c r="O270" s="171"/>
      <c r="P270" s="172"/>
      <c r="T270" s="15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32" s="55" customFormat="1">
      <c r="A271" s="21"/>
      <c r="B271" s="114" t="s">
        <v>119</v>
      </c>
      <c r="C271" s="131">
        <v>8.5399999999999991</v>
      </c>
      <c r="D271" s="110">
        <v>200</v>
      </c>
      <c r="E271" s="110">
        <v>1</v>
      </c>
      <c r="F271" s="110">
        <v>0</v>
      </c>
      <c r="G271" s="110">
        <v>23.4</v>
      </c>
      <c r="H271" s="110">
        <v>94</v>
      </c>
      <c r="I271" s="110">
        <v>0</v>
      </c>
      <c r="J271" s="110">
        <v>0.08</v>
      </c>
      <c r="K271" s="110">
        <v>80</v>
      </c>
      <c r="L271" s="110">
        <v>0</v>
      </c>
      <c r="M271" s="110">
        <v>36</v>
      </c>
      <c r="N271" s="110">
        <v>0</v>
      </c>
      <c r="O271" s="110">
        <v>26</v>
      </c>
      <c r="P271" s="110">
        <v>0.6</v>
      </c>
      <c r="Q271" s="53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</row>
    <row r="272" spans="1:32" ht="15" customHeight="1">
      <c r="A272" s="21"/>
      <c r="B272" s="29" t="s">
        <v>108</v>
      </c>
      <c r="C272" s="131">
        <v>5.55</v>
      </c>
      <c r="D272" s="32">
        <v>50</v>
      </c>
      <c r="E272" s="109">
        <v>3.8</v>
      </c>
      <c r="F272" s="109">
        <v>6.6</v>
      </c>
      <c r="G272" s="109">
        <v>34.5</v>
      </c>
      <c r="H272" s="109">
        <v>197</v>
      </c>
      <c r="I272" s="109">
        <v>0</v>
      </c>
      <c r="J272" s="109">
        <v>0.3</v>
      </c>
      <c r="K272" s="109">
        <v>5.3</v>
      </c>
      <c r="L272" s="109">
        <v>1.7</v>
      </c>
      <c r="M272" s="109">
        <v>21.9</v>
      </c>
      <c r="N272" s="109">
        <v>18.2</v>
      </c>
      <c r="O272" s="109">
        <v>95.7</v>
      </c>
      <c r="P272" s="109">
        <v>1.1000000000000001</v>
      </c>
      <c r="Q272" s="9"/>
      <c r="R272" s="10"/>
      <c r="S272" s="23"/>
      <c r="T272" s="99"/>
      <c r="U272" s="113"/>
      <c r="V272" s="113"/>
      <c r="W272" s="113"/>
      <c r="X272" s="113"/>
      <c r="Y272" s="113"/>
      <c r="Z272" s="113"/>
      <c r="AA272" s="113"/>
      <c r="AB272" s="113"/>
      <c r="AC272" s="98"/>
      <c r="AD272" s="23"/>
    </row>
    <row r="273" spans="1:29">
      <c r="A273" s="21"/>
      <c r="B273" s="29" t="s">
        <v>100</v>
      </c>
      <c r="C273" s="130">
        <f>SUM(C271:C272)</f>
        <v>14.09</v>
      </c>
      <c r="D273" s="37"/>
      <c r="E273" s="110">
        <f>SUM(E271:E272)</f>
        <v>4.8</v>
      </c>
      <c r="F273" s="110">
        <f>SUM(F271:F272)</f>
        <v>6.6</v>
      </c>
      <c r="G273" s="110">
        <f>SUM(G271:G272)</f>
        <v>57.9</v>
      </c>
      <c r="H273" s="110">
        <f>SUM(H271:H272)</f>
        <v>291</v>
      </c>
      <c r="I273" s="110">
        <f t="shared" ref="I273:P273" si="35">SUM(I271:I272)</f>
        <v>0</v>
      </c>
      <c r="J273" s="110">
        <f t="shared" si="35"/>
        <v>0.38</v>
      </c>
      <c r="K273" s="110">
        <f t="shared" si="35"/>
        <v>85.3</v>
      </c>
      <c r="L273" s="110">
        <f t="shared" si="35"/>
        <v>1.7</v>
      </c>
      <c r="M273" s="110">
        <f t="shared" si="35"/>
        <v>57.9</v>
      </c>
      <c r="N273" s="110">
        <f t="shared" si="35"/>
        <v>18.2</v>
      </c>
      <c r="O273" s="110">
        <f t="shared" si="35"/>
        <v>121.7</v>
      </c>
      <c r="P273" s="110">
        <f t="shared" si="35"/>
        <v>1.7000000000000002</v>
      </c>
      <c r="T273" s="8"/>
      <c r="U273" s="8"/>
      <c r="V273" s="8"/>
      <c r="W273" s="8"/>
      <c r="X273" s="8"/>
      <c r="Y273" s="8"/>
      <c r="Z273" s="8"/>
      <c r="AA273" s="8"/>
      <c r="AB273" s="8"/>
      <c r="AC273" s="8"/>
    </row>
    <row r="274" spans="1:29">
      <c r="A274" s="46"/>
      <c r="B274" s="153"/>
      <c r="C274" s="153"/>
      <c r="D274" s="153"/>
      <c r="E274" s="153"/>
      <c r="F274" s="153"/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  <c r="T274" s="8"/>
      <c r="U274" s="8"/>
      <c r="V274" s="8"/>
      <c r="W274" s="8"/>
      <c r="X274" s="8"/>
      <c r="Y274" s="8"/>
      <c r="Z274" s="8"/>
      <c r="AA274" s="8"/>
      <c r="AB274" s="8"/>
      <c r="AC274" s="8"/>
    </row>
    <row r="275" spans="1:29">
      <c r="A275" s="21"/>
      <c r="B275" s="29" t="s">
        <v>101</v>
      </c>
      <c r="C275" s="29"/>
      <c r="D275" s="32"/>
      <c r="E275" s="109">
        <f>E260+E269+E273</f>
        <v>54.569999999999993</v>
      </c>
      <c r="F275" s="109">
        <f>F260+F269+F273</f>
        <v>46.280000000000008</v>
      </c>
      <c r="G275" s="109">
        <f>G260+G269+G273</f>
        <v>286.27999999999997</v>
      </c>
      <c r="H275" s="109">
        <f>H260+H269+H273</f>
        <v>1652.73</v>
      </c>
      <c r="I275" s="109">
        <f t="shared" ref="I275:P275" si="36">I260+I269+I273</f>
        <v>0.65800000000000003</v>
      </c>
      <c r="J275" s="109">
        <f t="shared" si="36"/>
        <v>14.605</v>
      </c>
      <c r="K275" s="109">
        <f t="shared" si="36"/>
        <v>94.95</v>
      </c>
      <c r="L275" s="109">
        <f t="shared" si="36"/>
        <v>5.1970000000000001</v>
      </c>
      <c r="M275" s="109">
        <f t="shared" si="36"/>
        <v>405.18999999999994</v>
      </c>
      <c r="N275" s="109">
        <f t="shared" si="36"/>
        <v>314.48</v>
      </c>
      <c r="O275" s="109">
        <f t="shared" si="36"/>
        <v>678.37</v>
      </c>
      <c r="P275" s="109">
        <f t="shared" si="36"/>
        <v>8.2200000000000006</v>
      </c>
    </row>
    <row r="276" spans="1:29" s="2" customFormat="1">
      <c r="A276" s="21"/>
      <c r="B276" s="29" t="s">
        <v>102</v>
      </c>
      <c r="C276" s="29"/>
      <c r="D276" s="32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T276" s="8"/>
      <c r="U276" s="8"/>
      <c r="V276" s="8"/>
      <c r="W276" s="8"/>
      <c r="X276" s="8"/>
      <c r="Y276" s="8"/>
      <c r="Z276" s="8"/>
      <c r="AA276" s="8"/>
      <c r="AB276" s="8"/>
      <c r="AC276" s="8"/>
    </row>
    <row r="277" spans="1:29" s="3" customFormat="1">
      <c r="A277" s="49"/>
      <c r="B277" s="39"/>
      <c r="C277" s="39"/>
      <c r="D277" s="5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s="13" customFormat="1">
      <c r="A278" s="49"/>
      <c r="B278" s="39"/>
      <c r="C278" s="39"/>
      <c r="D278" s="5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12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s="8" customFormat="1">
      <c r="A279" s="49"/>
      <c r="B279" s="39"/>
      <c r="C279" s="39"/>
      <c r="D279" s="5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7"/>
      <c r="T279" s="1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>
      <c r="A280" s="49"/>
      <c r="B280" s="39"/>
      <c r="C280" s="39"/>
      <c r="D280" s="5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T280" s="2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s="8" customFormat="1">
      <c r="A281" s="49"/>
      <c r="B281" s="39"/>
      <c r="C281" s="39"/>
      <c r="D281" s="5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7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>
      <c r="A282" s="49"/>
      <c r="B282" s="39"/>
      <c r="C282" s="39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T282" s="3"/>
    </row>
    <row r="283" spans="1:29">
      <c r="A283" s="49"/>
      <c r="B283" s="39"/>
      <c r="C283" s="39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s="2" customFormat="1">
      <c r="A284" s="49"/>
      <c r="B284" s="39"/>
      <c r="C284" s="39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s="3" customFormat="1">
      <c r="A285" s="177" t="s">
        <v>27</v>
      </c>
      <c r="B285" s="177"/>
      <c r="C285" s="177"/>
      <c r="D285" s="177"/>
      <c r="E285" s="177"/>
      <c r="F285" s="177"/>
      <c r="G285" s="177"/>
      <c r="H285" s="177"/>
      <c r="I285" s="177"/>
      <c r="J285" s="177"/>
      <c r="K285" s="177"/>
      <c r="L285" s="177"/>
      <c r="M285" s="177"/>
      <c r="N285" s="177"/>
      <c r="O285" s="177"/>
      <c r="P285" s="177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>
      <c r="A286" s="176" t="s">
        <v>35</v>
      </c>
      <c r="B286" s="145" t="s">
        <v>36</v>
      </c>
      <c r="C286" s="189" t="s">
        <v>138</v>
      </c>
      <c r="D286" s="145" t="s">
        <v>37</v>
      </c>
      <c r="E286" s="139" t="s">
        <v>29</v>
      </c>
      <c r="F286" s="139"/>
      <c r="G286" s="139"/>
      <c r="H286" s="145" t="s">
        <v>42</v>
      </c>
      <c r="I286" s="139" t="s">
        <v>38</v>
      </c>
      <c r="J286" s="139"/>
      <c r="K286" s="139"/>
      <c r="L286" s="139"/>
      <c r="M286" s="139" t="s">
        <v>39</v>
      </c>
      <c r="N286" s="139"/>
      <c r="O286" s="139"/>
      <c r="P286" s="139"/>
      <c r="T286" s="10"/>
      <c r="U286" s="10"/>
      <c r="V286" s="138" t="s">
        <v>28</v>
      </c>
      <c r="W286" s="138"/>
      <c r="X286" s="138"/>
      <c r="Y286" s="138"/>
      <c r="Z286" s="138"/>
      <c r="AA286" s="18"/>
      <c r="AB286" s="18"/>
      <c r="AC286" s="18"/>
    </row>
    <row r="287" spans="1:29">
      <c r="A287" s="176"/>
      <c r="B287" s="145"/>
      <c r="C287" s="190"/>
      <c r="D287" s="145"/>
      <c r="E287" s="36" t="s">
        <v>30</v>
      </c>
      <c r="F287" s="36" t="s">
        <v>31</v>
      </c>
      <c r="G287" s="36" t="s">
        <v>32</v>
      </c>
      <c r="H287" s="145"/>
      <c r="I287" s="38" t="s">
        <v>1</v>
      </c>
      <c r="J287" s="38" t="s">
        <v>2</v>
      </c>
      <c r="K287" s="38" t="s">
        <v>0</v>
      </c>
      <c r="L287" s="38" t="s">
        <v>3</v>
      </c>
      <c r="M287" s="38" t="s">
        <v>40</v>
      </c>
      <c r="N287" s="38" t="s">
        <v>4</v>
      </c>
      <c r="O287" s="38" t="s">
        <v>41</v>
      </c>
      <c r="P287" s="38" t="s">
        <v>5</v>
      </c>
    </row>
    <row r="288" spans="1:29" s="2" customFormat="1">
      <c r="A288" s="46"/>
      <c r="B288" s="146" t="s">
        <v>8</v>
      </c>
      <c r="C288" s="147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  <c r="P288" s="148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32" s="2" customFormat="1">
      <c r="A289" s="21">
        <v>520</v>
      </c>
      <c r="B289" s="29" t="s">
        <v>126</v>
      </c>
      <c r="C289" s="130">
        <v>17.78</v>
      </c>
      <c r="D289" s="32">
        <v>205</v>
      </c>
      <c r="E289" s="109">
        <v>3.9</v>
      </c>
      <c r="F289" s="109">
        <v>4.07</v>
      </c>
      <c r="G289" s="109">
        <v>36.979999999999997</v>
      </c>
      <c r="H289" s="109">
        <v>197</v>
      </c>
      <c r="I289" s="109">
        <v>0.03</v>
      </c>
      <c r="J289" s="109">
        <v>0</v>
      </c>
      <c r="K289" s="109">
        <v>20</v>
      </c>
      <c r="L289" s="109">
        <v>0</v>
      </c>
      <c r="M289" s="109">
        <v>5.9</v>
      </c>
      <c r="N289" s="109">
        <v>67</v>
      </c>
      <c r="O289" s="109">
        <v>21.8</v>
      </c>
      <c r="P289" s="109">
        <v>0.47</v>
      </c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32">
      <c r="A290" s="21"/>
      <c r="B290" s="114" t="s">
        <v>142</v>
      </c>
      <c r="C290" s="130">
        <v>16.03</v>
      </c>
      <c r="D290" s="100" t="s">
        <v>144</v>
      </c>
      <c r="E290" s="110">
        <v>0.04</v>
      </c>
      <c r="F290" s="110">
        <v>0.3</v>
      </c>
      <c r="G290" s="110">
        <v>18.7</v>
      </c>
      <c r="H290" s="110">
        <v>291</v>
      </c>
      <c r="I290" s="110">
        <v>0</v>
      </c>
      <c r="J290" s="110">
        <v>0.09</v>
      </c>
      <c r="K290" s="110">
        <v>0</v>
      </c>
      <c r="L290" s="110">
        <v>0</v>
      </c>
      <c r="M290" s="110">
        <v>16</v>
      </c>
      <c r="N290" s="110">
        <v>22.4</v>
      </c>
      <c r="O290" s="110">
        <v>55.04</v>
      </c>
      <c r="P290" s="110">
        <v>1.02</v>
      </c>
      <c r="T290" s="15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32" ht="15" customHeight="1">
      <c r="A291" s="21">
        <v>943</v>
      </c>
      <c r="B291" s="29" t="s">
        <v>6</v>
      </c>
      <c r="C291" s="130">
        <v>2.13</v>
      </c>
      <c r="D291" s="100" t="s">
        <v>96</v>
      </c>
      <c r="E291" s="109">
        <v>0.2</v>
      </c>
      <c r="F291" s="109">
        <v>0.05</v>
      </c>
      <c r="G291" s="109">
        <v>15.01</v>
      </c>
      <c r="H291" s="109">
        <v>61.3</v>
      </c>
      <c r="I291" s="109">
        <v>0.03</v>
      </c>
      <c r="J291" s="109">
        <v>0</v>
      </c>
      <c r="K291" s="109">
        <v>0.03</v>
      </c>
      <c r="L291" s="109">
        <v>0</v>
      </c>
      <c r="M291" s="109">
        <v>9.67</v>
      </c>
      <c r="N291" s="109">
        <v>3.29</v>
      </c>
      <c r="O291" s="109">
        <v>0.04</v>
      </c>
      <c r="P291" s="109">
        <v>0.04</v>
      </c>
      <c r="Q291" s="9"/>
      <c r="R291" s="10"/>
      <c r="S291" s="23"/>
      <c r="T291" s="99"/>
      <c r="U291" s="136"/>
      <c r="V291" s="136"/>
      <c r="W291" s="136"/>
      <c r="X291" s="136"/>
      <c r="Y291" s="136"/>
      <c r="Z291" s="136"/>
      <c r="AA291" s="136"/>
      <c r="AB291" s="136"/>
      <c r="AC291" s="98"/>
      <c r="AD291" s="23"/>
    </row>
    <row r="292" spans="1:32">
      <c r="A292" s="21"/>
      <c r="B292" s="29"/>
      <c r="C292" s="130"/>
      <c r="D292" s="32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</row>
    <row r="293" spans="1:32">
      <c r="A293" s="21"/>
      <c r="B293" s="29" t="s">
        <v>104</v>
      </c>
      <c r="C293" s="130">
        <f>SUM(C289:C292)</f>
        <v>35.940000000000005</v>
      </c>
      <c r="D293" s="37"/>
      <c r="E293" s="109">
        <f>SUM(E289:E292)</f>
        <v>4.1399999999999997</v>
      </c>
      <c r="F293" s="109">
        <f t="shared" ref="F293:P293" si="37">SUM(F289:F292)</f>
        <v>4.42</v>
      </c>
      <c r="G293" s="109">
        <f t="shared" si="37"/>
        <v>70.69</v>
      </c>
      <c r="H293" s="109">
        <f t="shared" si="37"/>
        <v>549.29999999999995</v>
      </c>
      <c r="I293" s="109">
        <f t="shared" si="37"/>
        <v>0.06</v>
      </c>
      <c r="J293" s="109">
        <f t="shared" si="37"/>
        <v>0.09</v>
      </c>
      <c r="K293" s="109">
        <f t="shared" si="37"/>
        <v>20.03</v>
      </c>
      <c r="L293" s="109">
        <f t="shared" si="37"/>
        <v>0</v>
      </c>
      <c r="M293" s="109">
        <f t="shared" si="37"/>
        <v>31.57</v>
      </c>
      <c r="N293" s="109">
        <f t="shared" si="37"/>
        <v>92.690000000000012</v>
      </c>
      <c r="O293" s="109">
        <f t="shared" si="37"/>
        <v>76.88000000000001</v>
      </c>
      <c r="P293" s="109">
        <f t="shared" si="37"/>
        <v>1.53</v>
      </c>
    </row>
    <row r="294" spans="1:32">
      <c r="A294" s="46"/>
      <c r="B294" s="146" t="s">
        <v>9</v>
      </c>
      <c r="C294" s="147"/>
      <c r="D294" s="147"/>
      <c r="E294" s="147"/>
      <c r="F294" s="147"/>
      <c r="G294" s="147"/>
      <c r="H294" s="147"/>
      <c r="I294" s="147"/>
      <c r="J294" s="147"/>
      <c r="K294" s="147"/>
      <c r="L294" s="147"/>
      <c r="M294" s="147"/>
      <c r="N294" s="147"/>
      <c r="O294" s="147"/>
      <c r="P294" s="148"/>
    </row>
    <row r="295" spans="1:32">
      <c r="A295" s="48">
        <v>35</v>
      </c>
      <c r="B295" s="29" t="s">
        <v>125</v>
      </c>
      <c r="C295" s="130">
        <v>8.33</v>
      </c>
      <c r="D295" s="32">
        <v>60</v>
      </c>
      <c r="E295" s="109">
        <v>1.2</v>
      </c>
      <c r="F295" s="109">
        <v>6.8</v>
      </c>
      <c r="G295" s="109">
        <v>11.4</v>
      </c>
      <c r="H295" s="109">
        <v>112</v>
      </c>
      <c r="I295" s="109">
        <v>0.05</v>
      </c>
      <c r="J295" s="109">
        <v>15.25</v>
      </c>
      <c r="K295" s="109">
        <v>1.52</v>
      </c>
      <c r="L295" s="109">
        <v>0.02</v>
      </c>
      <c r="M295" s="109">
        <v>30.8</v>
      </c>
      <c r="N295" s="109">
        <v>37.72</v>
      </c>
      <c r="O295" s="109">
        <v>19.7</v>
      </c>
      <c r="P295" s="109">
        <v>1.22</v>
      </c>
    </row>
    <row r="296" spans="1:32">
      <c r="A296" s="21">
        <v>138</v>
      </c>
      <c r="B296" s="29" t="s">
        <v>131</v>
      </c>
      <c r="C296" s="130">
        <v>8.81</v>
      </c>
      <c r="D296" s="32">
        <v>250</v>
      </c>
      <c r="E296" s="109">
        <v>10</v>
      </c>
      <c r="F296" s="109">
        <v>8.6300000000000008</v>
      </c>
      <c r="G296" s="109">
        <v>7.9</v>
      </c>
      <c r="H296" s="109">
        <v>167.3</v>
      </c>
      <c r="I296" s="109">
        <v>0.09</v>
      </c>
      <c r="J296" s="109">
        <v>9.67</v>
      </c>
      <c r="K296" s="109">
        <v>0</v>
      </c>
      <c r="L296" s="109">
        <v>0.13</v>
      </c>
      <c r="M296" s="109">
        <v>64.3</v>
      </c>
      <c r="N296" s="109">
        <v>75.599999999999994</v>
      </c>
      <c r="O296" s="109">
        <v>19.2</v>
      </c>
      <c r="P296" s="109">
        <v>2.37</v>
      </c>
      <c r="Q296" s="9"/>
      <c r="R296" s="10"/>
      <c r="S296" s="28"/>
      <c r="AD296" s="28"/>
    </row>
    <row r="297" spans="1:32">
      <c r="A297" s="21">
        <v>260</v>
      </c>
      <c r="B297" s="29" t="s">
        <v>135</v>
      </c>
      <c r="C297" s="130">
        <v>32.89</v>
      </c>
      <c r="D297" s="32">
        <v>100</v>
      </c>
      <c r="E297" s="109">
        <v>13.9</v>
      </c>
      <c r="F297" s="109">
        <v>10.99</v>
      </c>
      <c r="G297" s="109">
        <v>4</v>
      </c>
      <c r="H297" s="109">
        <v>182.25</v>
      </c>
      <c r="I297" s="109">
        <v>7.0000000000000007E-2</v>
      </c>
      <c r="J297" s="109">
        <v>1.54</v>
      </c>
      <c r="K297" s="109">
        <v>1.49</v>
      </c>
      <c r="L297" s="109">
        <v>2.25</v>
      </c>
      <c r="M297" s="109">
        <v>30.52</v>
      </c>
      <c r="N297" s="109">
        <v>31.29</v>
      </c>
      <c r="O297" s="109">
        <v>24.03</v>
      </c>
      <c r="P297" s="109">
        <v>2.8</v>
      </c>
    </row>
    <row r="298" spans="1:32">
      <c r="A298" s="21">
        <v>203</v>
      </c>
      <c r="B298" s="29" t="s">
        <v>13</v>
      </c>
      <c r="C298" s="130">
        <v>5.35</v>
      </c>
      <c r="D298" s="32">
        <v>150</v>
      </c>
      <c r="E298" s="109">
        <v>5.6</v>
      </c>
      <c r="F298" s="109">
        <v>3.7</v>
      </c>
      <c r="G298" s="109">
        <v>35.9</v>
      </c>
      <c r="H298" s="109">
        <v>199.7</v>
      </c>
      <c r="I298" s="109">
        <v>0.1</v>
      </c>
      <c r="J298" s="109">
        <v>0</v>
      </c>
      <c r="K298" s="109">
        <v>0</v>
      </c>
      <c r="L298" s="109">
        <v>1.2</v>
      </c>
      <c r="M298" s="109">
        <v>9.4</v>
      </c>
      <c r="N298" s="109">
        <v>41.7</v>
      </c>
      <c r="O298" s="109">
        <v>7.6</v>
      </c>
      <c r="P298" s="109">
        <v>1</v>
      </c>
    </row>
    <row r="299" spans="1:32" s="55" customFormat="1">
      <c r="A299" s="21"/>
      <c r="B299" s="114" t="s">
        <v>49</v>
      </c>
      <c r="C299" s="130">
        <v>8.5399999999999991</v>
      </c>
      <c r="D299" s="110">
        <v>200</v>
      </c>
      <c r="E299" s="110">
        <v>1</v>
      </c>
      <c r="F299" s="110">
        <v>0</v>
      </c>
      <c r="G299" s="110">
        <v>23.4</v>
      </c>
      <c r="H299" s="110">
        <v>94</v>
      </c>
      <c r="I299" s="110">
        <v>0</v>
      </c>
      <c r="J299" s="110">
        <v>0.08</v>
      </c>
      <c r="K299" s="110">
        <v>80</v>
      </c>
      <c r="L299" s="110">
        <v>0</v>
      </c>
      <c r="M299" s="110">
        <v>36</v>
      </c>
      <c r="N299" s="110">
        <v>0</v>
      </c>
      <c r="O299" s="110">
        <v>26</v>
      </c>
      <c r="P299" s="110">
        <v>0.6</v>
      </c>
      <c r="Q299" s="53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</row>
    <row r="300" spans="1:32">
      <c r="A300" s="21"/>
      <c r="B300" s="29" t="s">
        <v>10</v>
      </c>
      <c r="C300" s="130">
        <v>2.79</v>
      </c>
      <c r="D300" s="32">
        <v>40</v>
      </c>
      <c r="E300" s="109">
        <v>2.8</v>
      </c>
      <c r="F300" s="109">
        <v>0.5</v>
      </c>
      <c r="G300" s="109">
        <v>14.6</v>
      </c>
      <c r="H300" s="109">
        <v>71</v>
      </c>
      <c r="I300" s="109">
        <v>0</v>
      </c>
      <c r="J300" s="109">
        <v>0.06</v>
      </c>
      <c r="K300" s="109">
        <v>0</v>
      </c>
      <c r="L300" s="109">
        <v>7.0000000000000001E-3</v>
      </c>
      <c r="M300" s="109">
        <v>14.7</v>
      </c>
      <c r="N300" s="109">
        <v>13.3</v>
      </c>
      <c r="O300" s="109">
        <v>60.9</v>
      </c>
      <c r="P300" s="109">
        <v>1.4</v>
      </c>
    </row>
    <row r="301" spans="1:32">
      <c r="A301" s="21"/>
      <c r="B301" s="29" t="s">
        <v>98</v>
      </c>
      <c r="C301" s="130">
        <f>SUM(C295:C300)</f>
        <v>66.710000000000008</v>
      </c>
      <c r="D301" s="37"/>
      <c r="E301" s="109">
        <f t="shared" ref="E301:P301" si="38">SUM(E295:E300)</f>
        <v>34.5</v>
      </c>
      <c r="F301" s="109">
        <f t="shared" si="38"/>
        <v>30.62</v>
      </c>
      <c r="G301" s="109">
        <f t="shared" si="38"/>
        <v>97.199999999999989</v>
      </c>
      <c r="H301" s="109">
        <f t="shared" si="38"/>
        <v>826.25</v>
      </c>
      <c r="I301" s="109">
        <f t="shared" si="38"/>
        <v>0.31000000000000005</v>
      </c>
      <c r="J301" s="109">
        <f t="shared" si="38"/>
        <v>26.599999999999998</v>
      </c>
      <c r="K301" s="109">
        <f t="shared" si="38"/>
        <v>83.01</v>
      </c>
      <c r="L301" s="109">
        <f t="shared" si="38"/>
        <v>3.6069999999999998</v>
      </c>
      <c r="M301" s="109">
        <f t="shared" si="38"/>
        <v>185.71999999999997</v>
      </c>
      <c r="N301" s="109">
        <f t="shared" si="38"/>
        <v>199.61</v>
      </c>
      <c r="O301" s="109">
        <f t="shared" si="38"/>
        <v>157.43</v>
      </c>
      <c r="P301" s="109">
        <f t="shared" si="38"/>
        <v>9.3899999999999988</v>
      </c>
    </row>
    <row r="302" spans="1:32">
      <c r="A302" s="21"/>
      <c r="B302" s="146" t="s">
        <v>99</v>
      </c>
      <c r="C302" s="147"/>
      <c r="D302" s="147"/>
      <c r="E302" s="147"/>
      <c r="F302" s="147"/>
      <c r="G302" s="147"/>
      <c r="H302" s="147"/>
      <c r="I302" s="147"/>
      <c r="J302" s="147"/>
      <c r="K302" s="147"/>
      <c r="L302" s="147"/>
      <c r="M302" s="147"/>
      <c r="N302" s="147"/>
      <c r="O302" s="147"/>
      <c r="P302" s="148"/>
    </row>
    <row r="303" spans="1:32">
      <c r="A303" s="21"/>
      <c r="B303" s="121"/>
      <c r="C303" s="124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3"/>
    </row>
    <row r="304" spans="1:32">
      <c r="A304" s="21"/>
      <c r="B304" s="121"/>
      <c r="C304" s="124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3"/>
    </row>
    <row r="305" spans="1:32" ht="15" customHeight="1">
      <c r="A305" s="21">
        <v>943</v>
      </c>
      <c r="B305" s="29" t="s">
        <v>6</v>
      </c>
      <c r="C305" s="130">
        <v>2.13</v>
      </c>
      <c r="D305" s="100" t="s">
        <v>96</v>
      </c>
      <c r="E305" s="109">
        <v>0.2</v>
      </c>
      <c r="F305" s="109">
        <v>0.05</v>
      </c>
      <c r="G305" s="109">
        <v>15.01</v>
      </c>
      <c r="H305" s="109">
        <v>61.3</v>
      </c>
      <c r="I305" s="109">
        <v>0.03</v>
      </c>
      <c r="J305" s="109">
        <v>0</v>
      </c>
      <c r="K305" s="109">
        <v>0.03</v>
      </c>
      <c r="L305" s="109">
        <v>0</v>
      </c>
      <c r="M305" s="109">
        <v>9.67</v>
      </c>
      <c r="N305" s="109">
        <v>3.29</v>
      </c>
      <c r="O305" s="109">
        <v>0.04</v>
      </c>
      <c r="P305" s="109">
        <v>0.04</v>
      </c>
      <c r="Q305" s="9"/>
      <c r="R305" s="10"/>
      <c r="S305" s="23"/>
      <c r="T305" s="99"/>
      <c r="U305" s="136"/>
      <c r="V305" s="136"/>
      <c r="W305" s="136"/>
      <c r="X305" s="136"/>
      <c r="Y305" s="136"/>
      <c r="Z305" s="136"/>
      <c r="AA305" s="136"/>
      <c r="AB305" s="136"/>
      <c r="AC305" s="98"/>
      <c r="AD305" s="23"/>
    </row>
    <row r="306" spans="1:32" s="55" customFormat="1">
      <c r="A306" s="21"/>
      <c r="B306" s="114" t="s">
        <v>103</v>
      </c>
      <c r="C306" s="130">
        <v>9.16</v>
      </c>
      <c r="D306" s="110">
        <v>55</v>
      </c>
      <c r="E306" s="110">
        <v>4.2</v>
      </c>
      <c r="F306" s="110">
        <v>3.8</v>
      </c>
      <c r="G306" s="110">
        <v>50.6</v>
      </c>
      <c r="H306" s="110">
        <v>236</v>
      </c>
      <c r="I306" s="110">
        <v>0.16</v>
      </c>
      <c r="J306" s="110">
        <v>11.4</v>
      </c>
      <c r="K306" s="110">
        <v>0.13</v>
      </c>
      <c r="L306" s="110">
        <v>2.2000000000000002</v>
      </c>
      <c r="M306" s="110">
        <v>41.2</v>
      </c>
      <c r="N306" s="110">
        <v>121.08</v>
      </c>
      <c r="O306" s="110">
        <v>28.38</v>
      </c>
      <c r="P306" s="110">
        <v>1.94</v>
      </c>
      <c r="Q306" s="53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</row>
    <row r="307" spans="1:32">
      <c r="A307" s="21"/>
      <c r="B307" s="29" t="s">
        <v>100</v>
      </c>
      <c r="C307" s="130">
        <f>SUM(C305:C306)</f>
        <v>11.29</v>
      </c>
      <c r="D307" s="37"/>
      <c r="E307" s="109">
        <f>SUM(E305:E306)</f>
        <v>4.4000000000000004</v>
      </c>
      <c r="F307" s="109">
        <f t="shared" ref="F307:P307" si="39">SUM(F305:F306)</f>
        <v>3.8499999999999996</v>
      </c>
      <c r="G307" s="109">
        <f t="shared" si="39"/>
        <v>65.61</v>
      </c>
      <c r="H307" s="109">
        <f t="shared" si="39"/>
        <v>297.3</v>
      </c>
      <c r="I307" s="109">
        <f t="shared" si="39"/>
        <v>0.19</v>
      </c>
      <c r="J307" s="109">
        <f t="shared" si="39"/>
        <v>11.4</v>
      </c>
      <c r="K307" s="109">
        <f t="shared" si="39"/>
        <v>0.16</v>
      </c>
      <c r="L307" s="109">
        <f t="shared" si="39"/>
        <v>2.2000000000000002</v>
      </c>
      <c r="M307" s="109">
        <f t="shared" si="39"/>
        <v>50.870000000000005</v>
      </c>
      <c r="N307" s="109">
        <f t="shared" si="39"/>
        <v>124.37</v>
      </c>
      <c r="O307" s="109">
        <f t="shared" si="39"/>
        <v>28.419999999999998</v>
      </c>
      <c r="P307" s="109">
        <f t="shared" si="39"/>
        <v>1.98</v>
      </c>
    </row>
    <row r="308" spans="1:32">
      <c r="A308" s="21"/>
      <c r="B308" s="173"/>
      <c r="C308" s="174"/>
      <c r="D308" s="174"/>
      <c r="E308" s="174"/>
      <c r="F308" s="174"/>
      <c r="G308" s="174"/>
      <c r="H308" s="174"/>
      <c r="I308" s="174"/>
      <c r="J308" s="174"/>
      <c r="K308" s="174"/>
      <c r="L308" s="174"/>
      <c r="M308" s="174"/>
      <c r="N308" s="174"/>
      <c r="O308" s="174"/>
      <c r="P308" s="175"/>
    </row>
    <row r="309" spans="1:32">
      <c r="A309" s="21"/>
      <c r="B309" s="29" t="s">
        <v>101</v>
      </c>
      <c r="C309" s="29"/>
      <c r="D309" s="37"/>
      <c r="E309" s="109">
        <f t="shared" ref="E309:P309" si="40">E293+E301+E307</f>
        <v>43.04</v>
      </c>
      <c r="F309" s="109">
        <f t="shared" si="40"/>
        <v>38.89</v>
      </c>
      <c r="G309" s="109">
        <f t="shared" si="40"/>
        <v>233.5</v>
      </c>
      <c r="H309" s="109">
        <f t="shared" si="40"/>
        <v>1672.85</v>
      </c>
      <c r="I309" s="109">
        <f t="shared" si="40"/>
        <v>0.56000000000000005</v>
      </c>
      <c r="J309" s="109">
        <f t="shared" si="40"/>
        <v>38.089999999999996</v>
      </c>
      <c r="K309" s="109">
        <f t="shared" si="40"/>
        <v>103.2</v>
      </c>
      <c r="L309" s="109">
        <f t="shared" si="40"/>
        <v>5.8070000000000004</v>
      </c>
      <c r="M309" s="109">
        <f t="shared" si="40"/>
        <v>268.15999999999997</v>
      </c>
      <c r="N309" s="109">
        <f t="shared" si="40"/>
        <v>416.67</v>
      </c>
      <c r="O309" s="109">
        <f t="shared" si="40"/>
        <v>262.73</v>
      </c>
      <c r="P309" s="109">
        <f t="shared" si="40"/>
        <v>12.899999999999999</v>
      </c>
    </row>
    <row r="310" spans="1:32">
      <c r="A310" s="21"/>
      <c r="B310" s="29"/>
      <c r="C310" s="29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</row>
    <row r="311" spans="1:32">
      <c r="A311" s="21"/>
      <c r="B311" s="101"/>
      <c r="C311" s="101"/>
      <c r="D311" s="102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</row>
    <row r="312" spans="1:32">
      <c r="A312" s="196" t="s">
        <v>106</v>
      </c>
      <c r="B312" s="197"/>
      <c r="C312" s="197"/>
      <c r="D312" s="197"/>
      <c r="E312" s="197"/>
      <c r="F312" s="197"/>
      <c r="G312" s="197"/>
      <c r="H312" s="197"/>
      <c r="I312" s="197"/>
      <c r="J312" s="197"/>
      <c r="K312" s="197"/>
      <c r="L312" s="197"/>
      <c r="M312" s="197"/>
      <c r="N312" s="197"/>
      <c r="O312" s="197"/>
      <c r="P312" s="198"/>
    </row>
    <row r="313" spans="1:32">
      <c r="A313" s="21"/>
      <c r="B313" s="63" t="s">
        <v>46</v>
      </c>
      <c r="C313" s="63"/>
      <c r="D313" s="64"/>
      <c r="E313" s="111">
        <f>E314+E315+E316</f>
        <v>527.33999999999992</v>
      </c>
      <c r="F313" s="111">
        <f t="shared" ref="F313:P313" si="41">F314+F315+F316</f>
        <v>479.75999999999993</v>
      </c>
      <c r="G313" s="111">
        <f t="shared" si="41"/>
        <v>2513.9799999999996</v>
      </c>
      <c r="H313" s="111">
        <f t="shared" si="41"/>
        <v>15902.349999999999</v>
      </c>
      <c r="I313" s="111">
        <f t="shared" si="41"/>
        <v>6.043000000000001</v>
      </c>
      <c r="J313" s="111">
        <f t="shared" si="41"/>
        <v>337.85500000000002</v>
      </c>
      <c r="K313" s="111">
        <f t="shared" si="41"/>
        <v>1610.72</v>
      </c>
      <c r="L313" s="111">
        <f t="shared" si="41"/>
        <v>247.30700000000004</v>
      </c>
      <c r="M313" s="111">
        <f t="shared" si="41"/>
        <v>3937.28</v>
      </c>
      <c r="N313" s="111">
        <f t="shared" si="41"/>
        <v>5555.9700000000012</v>
      </c>
      <c r="O313" s="111">
        <f t="shared" si="41"/>
        <v>4322.5650000000005</v>
      </c>
      <c r="P313" s="119">
        <f t="shared" si="41"/>
        <v>97.135999999999996</v>
      </c>
    </row>
    <row r="314" spans="1:32">
      <c r="A314" s="49"/>
      <c r="B314" s="29" t="s">
        <v>43</v>
      </c>
      <c r="C314" s="29"/>
      <c r="D314" s="32"/>
      <c r="E314" s="109">
        <f t="shared" ref="E314:P314" si="42">E10+E37+E67+E98+E132+E165+E198+E229+E260+E293</f>
        <v>129.57999999999998</v>
      </c>
      <c r="F314" s="109">
        <f t="shared" si="42"/>
        <v>133.1</v>
      </c>
      <c r="G314" s="109">
        <f t="shared" si="42"/>
        <v>775.06</v>
      </c>
      <c r="H314" s="109">
        <f t="shared" si="42"/>
        <v>5275.9499999999989</v>
      </c>
      <c r="I314" s="109">
        <f t="shared" si="42"/>
        <v>1.4080000000000004</v>
      </c>
      <c r="J314" s="109">
        <f t="shared" si="42"/>
        <v>4.8999999999999995</v>
      </c>
      <c r="K314" s="109">
        <f t="shared" si="42"/>
        <v>895.23</v>
      </c>
      <c r="L314" s="109">
        <f t="shared" si="42"/>
        <v>15.920000000000002</v>
      </c>
      <c r="M314" s="109">
        <f t="shared" si="42"/>
        <v>1178.8500000000001</v>
      </c>
      <c r="N314" s="109">
        <f t="shared" si="42"/>
        <v>1533.91</v>
      </c>
      <c r="O314" s="109">
        <f t="shared" si="42"/>
        <v>967.91499999999996</v>
      </c>
      <c r="P314" s="109">
        <f t="shared" si="42"/>
        <v>24.586000000000002</v>
      </c>
    </row>
    <row r="315" spans="1:32">
      <c r="A315" s="49"/>
      <c r="B315" s="29" t="s">
        <v>44</v>
      </c>
      <c r="C315" s="29"/>
      <c r="D315" s="37"/>
      <c r="E315" s="109">
        <f t="shared" ref="E315:O315" si="43">E18+E45+E75+E107+E142+E174+E207+E236+E269+E301</f>
        <v>330.76</v>
      </c>
      <c r="F315" s="109">
        <f t="shared" si="43"/>
        <v>265.2</v>
      </c>
      <c r="G315" s="109">
        <f t="shared" si="43"/>
        <v>1173.8799999999999</v>
      </c>
      <c r="H315" s="109">
        <f t="shared" si="43"/>
        <v>7812.9</v>
      </c>
      <c r="I315" s="109">
        <f t="shared" si="43"/>
        <v>3.6550000000000002</v>
      </c>
      <c r="J315" s="109">
        <f t="shared" si="43"/>
        <v>285.76500000000004</v>
      </c>
      <c r="K315" s="109">
        <f t="shared" si="43"/>
        <v>531.25</v>
      </c>
      <c r="L315" s="109">
        <f t="shared" si="43"/>
        <v>208.41700000000006</v>
      </c>
      <c r="M315" s="109">
        <f t="shared" si="43"/>
        <v>1929.55</v>
      </c>
      <c r="N315" s="109">
        <f t="shared" si="43"/>
        <v>3088.5000000000005</v>
      </c>
      <c r="O315" s="109">
        <f t="shared" si="43"/>
        <v>2694.9900000000002</v>
      </c>
      <c r="P315" s="110">
        <v>49.91</v>
      </c>
    </row>
    <row r="316" spans="1:32">
      <c r="A316" s="49"/>
      <c r="B316" s="29" t="s">
        <v>45</v>
      </c>
      <c r="C316" s="29"/>
      <c r="D316" s="37"/>
      <c r="E316" s="109">
        <f t="shared" ref="E316:P316" si="44">E22+E49+E79+E113+E146+E178+E211+E240+E273+E307</f>
        <v>67</v>
      </c>
      <c r="F316" s="109">
        <f t="shared" si="44"/>
        <v>81.45999999999998</v>
      </c>
      <c r="G316" s="109">
        <f t="shared" si="44"/>
        <v>565.04</v>
      </c>
      <c r="H316" s="109">
        <f t="shared" si="44"/>
        <v>2813.5</v>
      </c>
      <c r="I316" s="109">
        <f t="shared" si="44"/>
        <v>0.98</v>
      </c>
      <c r="J316" s="109">
        <f t="shared" si="44"/>
        <v>47.19</v>
      </c>
      <c r="K316" s="109">
        <f t="shared" si="44"/>
        <v>184.23999999999998</v>
      </c>
      <c r="L316" s="109">
        <f t="shared" si="44"/>
        <v>22.97</v>
      </c>
      <c r="M316" s="109">
        <f t="shared" si="44"/>
        <v>828.88</v>
      </c>
      <c r="N316" s="109">
        <f t="shared" si="44"/>
        <v>933.56000000000006</v>
      </c>
      <c r="O316" s="109">
        <f t="shared" si="44"/>
        <v>659.66</v>
      </c>
      <c r="P316" s="109">
        <f t="shared" si="44"/>
        <v>22.64</v>
      </c>
    </row>
    <row r="317" spans="1:32">
      <c r="A317" s="21"/>
      <c r="B317" s="63" t="s">
        <v>54</v>
      </c>
      <c r="C317" s="63"/>
      <c r="D317" s="64"/>
      <c r="E317" s="111">
        <f>E313/10</f>
        <v>52.733999999999995</v>
      </c>
      <c r="F317" s="111">
        <f t="shared" ref="F317:P317" si="45">F313/10</f>
        <v>47.975999999999992</v>
      </c>
      <c r="G317" s="111">
        <f t="shared" si="45"/>
        <v>251.39799999999997</v>
      </c>
      <c r="H317" s="111">
        <f t="shared" si="45"/>
        <v>1590.2349999999999</v>
      </c>
      <c r="I317" s="65">
        <f t="shared" si="45"/>
        <v>0.60430000000000006</v>
      </c>
      <c r="J317" s="65">
        <f t="shared" si="45"/>
        <v>33.785499999999999</v>
      </c>
      <c r="K317" s="65">
        <f t="shared" si="45"/>
        <v>161.072</v>
      </c>
      <c r="L317" s="65">
        <f t="shared" si="45"/>
        <v>24.730700000000006</v>
      </c>
      <c r="M317" s="65">
        <f t="shared" si="45"/>
        <v>393.72800000000001</v>
      </c>
      <c r="N317" s="65">
        <f t="shared" si="45"/>
        <v>555.59700000000009</v>
      </c>
      <c r="O317" s="65">
        <f>O313/10</f>
        <v>432.25650000000007</v>
      </c>
      <c r="P317" s="65">
        <f t="shared" si="45"/>
        <v>9.7135999999999996</v>
      </c>
    </row>
    <row r="318" spans="1:32">
      <c r="A318" s="49"/>
      <c r="B318" s="29" t="s">
        <v>43</v>
      </c>
      <c r="C318" s="29"/>
      <c r="D318" s="32"/>
      <c r="E318" s="109">
        <f>E314/10</f>
        <v>12.957999999999998</v>
      </c>
      <c r="F318" s="109">
        <f t="shared" ref="F318:P318" si="46">F314/10</f>
        <v>13.309999999999999</v>
      </c>
      <c r="G318" s="109">
        <f t="shared" si="46"/>
        <v>77.506</v>
      </c>
      <c r="H318" s="109">
        <f>H314/10</f>
        <v>527.59499999999991</v>
      </c>
      <c r="I318" s="37">
        <f t="shared" si="46"/>
        <v>0.14080000000000004</v>
      </c>
      <c r="J318" s="37">
        <f t="shared" si="46"/>
        <v>0.48999999999999994</v>
      </c>
      <c r="K318" s="37">
        <f t="shared" si="46"/>
        <v>89.522999999999996</v>
      </c>
      <c r="L318" s="37">
        <f t="shared" si="46"/>
        <v>1.5920000000000001</v>
      </c>
      <c r="M318" s="37">
        <f t="shared" si="46"/>
        <v>117.88500000000002</v>
      </c>
      <c r="N318" s="37">
        <f t="shared" si="46"/>
        <v>153.39100000000002</v>
      </c>
      <c r="O318" s="37">
        <f t="shared" si="46"/>
        <v>96.791499999999999</v>
      </c>
      <c r="P318" s="37">
        <f t="shared" si="46"/>
        <v>2.4586000000000001</v>
      </c>
    </row>
    <row r="319" spans="1:32">
      <c r="A319" s="49"/>
      <c r="B319" s="29" t="s">
        <v>44</v>
      </c>
      <c r="C319" s="29"/>
      <c r="D319" s="37"/>
      <c r="E319" s="109">
        <f>E315/10</f>
        <v>33.076000000000001</v>
      </c>
      <c r="F319" s="109">
        <f t="shared" ref="F319:P319" si="47">F315/10</f>
        <v>26.52</v>
      </c>
      <c r="G319" s="109">
        <f t="shared" si="47"/>
        <v>117.38799999999999</v>
      </c>
      <c r="H319" s="109">
        <f>H315/10</f>
        <v>781.29</v>
      </c>
      <c r="I319" s="37">
        <f t="shared" si="47"/>
        <v>0.36550000000000005</v>
      </c>
      <c r="J319" s="37">
        <f t="shared" si="47"/>
        <v>28.576500000000003</v>
      </c>
      <c r="K319" s="37">
        <f t="shared" si="47"/>
        <v>53.125</v>
      </c>
      <c r="L319" s="37">
        <f t="shared" si="47"/>
        <v>20.841700000000007</v>
      </c>
      <c r="M319" s="37">
        <f t="shared" si="47"/>
        <v>192.95499999999998</v>
      </c>
      <c r="N319" s="37">
        <f t="shared" si="47"/>
        <v>308.85000000000002</v>
      </c>
      <c r="O319" s="37">
        <f t="shared" si="47"/>
        <v>269.49900000000002</v>
      </c>
      <c r="P319" s="37">
        <f t="shared" si="47"/>
        <v>4.9909999999999997</v>
      </c>
    </row>
    <row r="320" spans="1:32">
      <c r="A320" s="49"/>
      <c r="B320" s="29" t="s">
        <v>45</v>
      </c>
      <c r="C320" s="29"/>
      <c r="D320" s="37"/>
      <c r="E320" s="109">
        <f>E316/10</f>
        <v>6.7</v>
      </c>
      <c r="F320" s="109">
        <f t="shared" ref="F320:P320" si="48">F316/10</f>
        <v>8.1459999999999972</v>
      </c>
      <c r="G320" s="109">
        <f t="shared" si="48"/>
        <v>56.503999999999998</v>
      </c>
      <c r="H320" s="109">
        <f t="shared" si="48"/>
        <v>281.35000000000002</v>
      </c>
      <c r="I320" s="109">
        <f t="shared" si="48"/>
        <v>9.8000000000000004E-2</v>
      </c>
      <c r="J320" s="109">
        <f t="shared" si="48"/>
        <v>4.7189999999999994</v>
      </c>
      <c r="K320" s="109">
        <f t="shared" si="48"/>
        <v>18.423999999999999</v>
      </c>
      <c r="L320" s="109">
        <f t="shared" si="48"/>
        <v>2.2969999999999997</v>
      </c>
      <c r="M320" s="109">
        <f t="shared" si="48"/>
        <v>82.888000000000005</v>
      </c>
      <c r="N320" s="109">
        <f t="shared" si="48"/>
        <v>93.356000000000009</v>
      </c>
      <c r="O320" s="109">
        <f t="shared" si="48"/>
        <v>65.965999999999994</v>
      </c>
      <c r="P320" s="109">
        <f t="shared" si="48"/>
        <v>2.2640000000000002</v>
      </c>
    </row>
    <row r="321" spans="1:16">
      <c r="A321" s="49"/>
      <c r="B321" s="66" t="s">
        <v>55</v>
      </c>
      <c r="C321" s="66"/>
      <c r="D321" s="32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</row>
    <row r="322" spans="1:16">
      <c r="A322" s="49"/>
      <c r="B322" s="76" t="s">
        <v>43</v>
      </c>
      <c r="C322" s="76"/>
      <c r="D322" s="32"/>
      <c r="E322" s="37"/>
      <c r="F322" s="37"/>
      <c r="G322" s="37"/>
      <c r="H322" s="75">
        <v>0.24</v>
      </c>
      <c r="I322" s="37"/>
      <c r="J322" s="37"/>
      <c r="K322" s="37"/>
      <c r="L322" s="37"/>
      <c r="M322" s="37"/>
      <c r="N322" s="37"/>
      <c r="O322" s="37"/>
      <c r="P322" s="37"/>
    </row>
    <row r="323" spans="1:16">
      <c r="A323" s="49"/>
      <c r="B323" s="76" t="s">
        <v>44</v>
      </c>
      <c r="C323" s="76"/>
      <c r="D323" s="32"/>
      <c r="E323" s="37"/>
      <c r="F323" s="37"/>
      <c r="G323" s="37"/>
      <c r="H323" s="75">
        <v>0.3</v>
      </c>
      <c r="I323" s="37"/>
      <c r="J323" s="37"/>
      <c r="K323" s="37"/>
      <c r="L323" s="37"/>
      <c r="M323" s="37"/>
      <c r="N323" s="37"/>
      <c r="O323" s="37"/>
      <c r="P323" s="37"/>
    </row>
    <row r="324" spans="1:16">
      <c r="A324" s="49"/>
      <c r="B324" s="76" t="s">
        <v>45</v>
      </c>
      <c r="C324" s="76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</row>
    <row r="325" spans="1:16">
      <c r="A325" s="49"/>
      <c r="B325" s="39"/>
      <c r="C325" s="39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</row>
    <row r="326" spans="1:16">
      <c r="A326" s="178"/>
      <c r="B326" s="178"/>
      <c r="C326" s="178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</row>
    <row r="327" spans="1:16">
      <c r="B327" s="199" t="s">
        <v>82</v>
      </c>
      <c r="C327" s="199"/>
      <c r="D327" s="199"/>
      <c r="E327" s="199"/>
      <c r="F327" s="199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</row>
    <row r="328" spans="1:16">
      <c r="B328" s="200" t="s">
        <v>56</v>
      </c>
      <c r="C328" s="126"/>
      <c r="D328" s="78" t="s">
        <v>57</v>
      </c>
      <c r="E328" s="201" t="s">
        <v>58</v>
      </c>
      <c r="F328" s="202"/>
      <c r="G328" s="202"/>
      <c r="H328" s="202"/>
      <c r="I328" s="202"/>
      <c r="J328" s="202"/>
      <c r="K328" s="202"/>
      <c r="L328" s="202"/>
      <c r="M328" s="202"/>
      <c r="N328" s="202"/>
      <c r="O328" s="202"/>
      <c r="P328" s="203"/>
    </row>
    <row r="329" spans="1:16">
      <c r="B329" s="200"/>
      <c r="C329" s="127"/>
      <c r="D329" s="79" t="s">
        <v>59</v>
      </c>
      <c r="E329" s="204"/>
      <c r="F329" s="205"/>
      <c r="G329" s="205"/>
      <c r="H329" s="205"/>
      <c r="I329" s="205"/>
      <c r="J329" s="205"/>
      <c r="K329" s="205"/>
      <c r="L329" s="205"/>
      <c r="M329" s="205"/>
      <c r="N329" s="205"/>
      <c r="O329" s="205"/>
      <c r="P329" s="206"/>
    </row>
    <row r="330" spans="1:16">
      <c r="B330" s="80"/>
      <c r="C330" s="80"/>
      <c r="D330" s="81" t="s">
        <v>60</v>
      </c>
      <c r="E330" s="156">
        <v>1</v>
      </c>
      <c r="F330" s="156">
        <v>2</v>
      </c>
      <c r="G330" s="156">
        <v>3</v>
      </c>
      <c r="H330" s="156">
        <v>4</v>
      </c>
      <c r="I330" s="169">
        <v>5</v>
      </c>
      <c r="J330" s="156">
        <v>6</v>
      </c>
      <c r="K330" s="156">
        <v>7</v>
      </c>
      <c r="L330" s="156">
        <v>8</v>
      </c>
      <c r="M330" s="156">
        <v>9</v>
      </c>
      <c r="N330" s="156">
        <v>10</v>
      </c>
      <c r="O330" s="157" t="s">
        <v>61</v>
      </c>
      <c r="P330" s="207" t="s">
        <v>62</v>
      </c>
    </row>
    <row r="331" spans="1:16">
      <c r="B331" s="82"/>
      <c r="C331" s="82"/>
      <c r="D331" s="83"/>
      <c r="E331" s="156"/>
      <c r="F331" s="156"/>
      <c r="G331" s="156"/>
      <c r="H331" s="156"/>
      <c r="I331" s="169"/>
      <c r="J331" s="156"/>
      <c r="K331" s="156"/>
      <c r="L331" s="156"/>
      <c r="M331" s="156"/>
      <c r="N331" s="156"/>
      <c r="O331" s="158"/>
      <c r="P331" s="208"/>
    </row>
    <row r="332" spans="1:16">
      <c r="B332" s="84" t="s">
        <v>10</v>
      </c>
      <c r="C332" s="84"/>
      <c r="D332" s="85">
        <v>40</v>
      </c>
      <c r="E332" s="67">
        <v>40</v>
      </c>
      <c r="F332" s="67">
        <v>40</v>
      </c>
      <c r="G332" s="67">
        <v>40</v>
      </c>
      <c r="H332" s="67">
        <v>40</v>
      </c>
      <c r="I332" s="68">
        <v>40</v>
      </c>
      <c r="J332" s="67">
        <v>40</v>
      </c>
      <c r="K332" s="67">
        <v>40</v>
      </c>
      <c r="L332" s="67">
        <v>40</v>
      </c>
      <c r="M332" s="67">
        <v>40</v>
      </c>
      <c r="N332" s="67">
        <v>40</v>
      </c>
      <c r="O332" s="69">
        <f>SUM(E332:N332)/10</f>
        <v>40</v>
      </c>
      <c r="P332" s="70">
        <v>0</v>
      </c>
    </row>
    <row r="333" spans="1:16">
      <c r="B333" s="86" t="s">
        <v>7</v>
      </c>
      <c r="C333" s="86"/>
      <c r="D333" s="87">
        <v>75</v>
      </c>
      <c r="E333" s="71">
        <v>94</v>
      </c>
      <c r="F333" s="71">
        <v>80</v>
      </c>
      <c r="G333" s="71">
        <v>80</v>
      </c>
      <c r="H333" s="71">
        <v>94.4</v>
      </c>
      <c r="I333" s="71">
        <v>80</v>
      </c>
      <c r="J333" s="71">
        <v>14</v>
      </c>
      <c r="K333" s="71">
        <v>80</v>
      </c>
      <c r="L333" s="71">
        <v>80</v>
      </c>
      <c r="M333" s="71">
        <v>94.4</v>
      </c>
      <c r="N333" s="71">
        <v>80</v>
      </c>
      <c r="O333" s="69">
        <f t="shared" ref="O333:O353" si="49">SUM(E333:N333)/10</f>
        <v>77.679999999999993</v>
      </c>
      <c r="P333" s="72"/>
    </row>
    <row r="334" spans="1:16">
      <c r="B334" s="86" t="s">
        <v>63</v>
      </c>
      <c r="C334" s="86"/>
      <c r="D334" s="87">
        <v>7.5</v>
      </c>
      <c r="E334" s="71">
        <v>33.78</v>
      </c>
      <c r="F334" s="71">
        <v>0</v>
      </c>
      <c r="G334" s="71">
        <v>4</v>
      </c>
      <c r="H334" s="71">
        <v>0</v>
      </c>
      <c r="I334" s="71">
        <v>1.6</v>
      </c>
      <c r="J334" s="71">
        <v>0</v>
      </c>
      <c r="K334" s="71">
        <v>0</v>
      </c>
      <c r="L334" s="71">
        <v>33.78</v>
      </c>
      <c r="M334" s="71">
        <v>0</v>
      </c>
      <c r="N334" s="71">
        <v>39.86</v>
      </c>
      <c r="O334" s="69">
        <f t="shared" si="49"/>
        <v>11.302</v>
      </c>
      <c r="P334" s="72"/>
    </row>
    <row r="335" spans="1:16">
      <c r="B335" s="86" t="s">
        <v>64</v>
      </c>
      <c r="C335" s="86"/>
      <c r="D335" s="87">
        <v>30</v>
      </c>
      <c r="E335" s="71">
        <v>64.2</v>
      </c>
      <c r="F335" s="71">
        <v>44</v>
      </c>
      <c r="G335" s="71">
        <v>68.599999999999994</v>
      </c>
      <c r="H335" s="71">
        <v>43.5</v>
      </c>
      <c r="I335" s="71">
        <v>209.2</v>
      </c>
      <c r="J335" s="71">
        <v>61</v>
      </c>
      <c r="K335" s="71">
        <v>111.6</v>
      </c>
      <c r="L335" s="71">
        <v>5</v>
      </c>
      <c r="M335" s="71">
        <v>0</v>
      </c>
      <c r="N335" s="71">
        <v>65.2</v>
      </c>
      <c r="O335" s="69">
        <f t="shared" si="49"/>
        <v>67.23</v>
      </c>
      <c r="P335" s="72"/>
    </row>
    <row r="336" spans="1:16">
      <c r="A336" s="77"/>
      <c r="B336" s="86" t="s">
        <v>90</v>
      </c>
      <c r="C336" s="86"/>
      <c r="D336" s="88">
        <v>300</v>
      </c>
      <c r="E336" s="71">
        <v>326.2</v>
      </c>
      <c r="F336" s="71">
        <v>259.87</v>
      </c>
      <c r="G336" s="71">
        <v>223.5</v>
      </c>
      <c r="H336" s="71">
        <v>322.89999999999998</v>
      </c>
      <c r="I336" s="71">
        <v>153.5</v>
      </c>
      <c r="J336" s="71">
        <v>199.5</v>
      </c>
      <c r="K336" s="71">
        <v>196.3</v>
      </c>
      <c r="L336" s="71">
        <v>570.20000000000005</v>
      </c>
      <c r="M336" s="71">
        <v>390.5</v>
      </c>
      <c r="N336" s="71">
        <v>299.2</v>
      </c>
      <c r="O336" s="69">
        <f t="shared" si="49"/>
        <v>294.16699999999997</v>
      </c>
      <c r="P336" s="72"/>
    </row>
    <row r="337" spans="2:16">
      <c r="B337" s="86" t="s">
        <v>65</v>
      </c>
      <c r="C337" s="86"/>
      <c r="D337" s="88">
        <v>100</v>
      </c>
      <c r="E337" s="71">
        <v>0</v>
      </c>
      <c r="F337" s="71">
        <v>200</v>
      </c>
      <c r="G337" s="71">
        <v>0</v>
      </c>
      <c r="H337" s="71">
        <v>0</v>
      </c>
      <c r="I337" s="71">
        <v>221.4</v>
      </c>
      <c r="J337" s="71">
        <v>200</v>
      </c>
      <c r="K337" s="71">
        <v>200</v>
      </c>
      <c r="L337" s="71">
        <v>0</v>
      </c>
      <c r="M337" s="71">
        <v>221.4</v>
      </c>
      <c r="N337" s="71">
        <v>0</v>
      </c>
      <c r="O337" s="69">
        <f t="shared" si="49"/>
        <v>104.28</v>
      </c>
      <c r="P337" s="72"/>
    </row>
    <row r="338" spans="2:16">
      <c r="B338" s="86" t="s">
        <v>66</v>
      </c>
      <c r="C338" s="86"/>
      <c r="D338" s="88">
        <v>7.5</v>
      </c>
      <c r="E338" s="71">
        <v>0</v>
      </c>
      <c r="F338" s="71">
        <v>20</v>
      </c>
      <c r="G338" s="71">
        <v>20</v>
      </c>
      <c r="H338" s="71">
        <v>20</v>
      </c>
      <c r="I338" s="71">
        <v>0</v>
      </c>
      <c r="J338" s="71">
        <v>20</v>
      </c>
      <c r="K338" s="71">
        <v>0</v>
      </c>
      <c r="L338" s="71">
        <v>0</v>
      </c>
      <c r="M338" s="71">
        <v>20</v>
      </c>
      <c r="N338" s="71">
        <v>20</v>
      </c>
      <c r="O338" s="69">
        <f t="shared" si="49"/>
        <v>12</v>
      </c>
      <c r="P338" s="72"/>
    </row>
    <row r="339" spans="2:16">
      <c r="B339" s="86" t="s">
        <v>67</v>
      </c>
      <c r="C339" s="86"/>
      <c r="D339" s="88">
        <v>17</v>
      </c>
      <c r="E339" s="71">
        <v>14.5</v>
      </c>
      <c r="F339" s="71">
        <v>42.5</v>
      </c>
      <c r="G339" s="71">
        <v>20</v>
      </c>
      <c r="H339" s="71">
        <v>29</v>
      </c>
      <c r="I339" s="71">
        <v>7.8</v>
      </c>
      <c r="J339" s="71">
        <v>29</v>
      </c>
      <c r="K339" s="71">
        <v>29</v>
      </c>
      <c r="L339" s="71">
        <v>7.2</v>
      </c>
      <c r="M339" s="71">
        <v>41.8</v>
      </c>
      <c r="N339" s="71">
        <v>20.5</v>
      </c>
      <c r="O339" s="69">
        <f t="shared" si="49"/>
        <v>24.130000000000003</v>
      </c>
      <c r="P339" s="72"/>
    </row>
    <row r="340" spans="2:16">
      <c r="B340" s="86" t="s">
        <v>68</v>
      </c>
      <c r="C340" s="86"/>
      <c r="D340" s="88">
        <v>0.6</v>
      </c>
      <c r="E340" s="71">
        <v>0</v>
      </c>
      <c r="F340" s="71">
        <v>2</v>
      </c>
      <c r="G340" s="71">
        <v>0</v>
      </c>
      <c r="H340" s="71">
        <v>0</v>
      </c>
      <c r="I340" s="71">
        <v>0</v>
      </c>
      <c r="J340" s="71">
        <v>0</v>
      </c>
      <c r="K340" s="71">
        <v>2</v>
      </c>
      <c r="L340" s="71">
        <v>0</v>
      </c>
      <c r="M340" s="71">
        <v>2</v>
      </c>
      <c r="N340" s="71">
        <v>0</v>
      </c>
      <c r="O340" s="69">
        <f t="shared" si="49"/>
        <v>0.6</v>
      </c>
      <c r="P340" s="72"/>
    </row>
    <row r="341" spans="2:16">
      <c r="B341" s="86" t="s">
        <v>69</v>
      </c>
      <c r="C341" s="86"/>
      <c r="D341" s="88">
        <v>0.2</v>
      </c>
      <c r="E341" s="71">
        <v>1</v>
      </c>
      <c r="F341" s="71">
        <v>0</v>
      </c>
      <c r="G341" s="71">
        <v>1</v>
      </c>
      <c r="H341" s="71">
        <v>1</v>
      </c>
      <c r="I341" s="71">
        <v>1</v>
      </c>
      <c r="J341" s="71">
        <v>1</v>
      </c>
      <c r="K341" s="71">
        <v>0</v>
      </c>
      <c r="L341" s="71">
        <v>1</v>
      </c>
      <c r="M341" s="71">
        <v>0</v>
      </c>
      <c r="N341" s="71">
        <v>1</v>
      </c>
      <c r="O341" s="69">
        <f t="shared" si="49"/>
        <v>0.7</v>
      </c>
      <c r="P341" s="72"/>
    </row>
    <row r="342" spans="2:16">
      <c r="B342" s="86" t="s">
        <v>70</v>
      </c>
      <c r="C342" s="86"/>
      <c r="D342" s="88">
        <v>38.5</v>
      </c>
      <c r="E342" s="71">
        <v>0</v>
      </c>
      <c r="F342" s="71">
        <v>107</v>
      </c>
      <c r="G342" s="71">
        <v>107</v>
      </c>
      <c r="H342" s="71">
        <v>0</v>
      </c>
      <c r="I342" s="71">
        <v>90.4</v>
      </c>
      <c r="J342" s="71">
        <v>0</v>
      </c>
      <c r="K342" s="71">
        <v>39</v>
      </c>
      <c r="L342" s="71">
        <v>107</v>
      </c>
      <c r="M342" s="71">
        <v>0</v>
      </c>
      <c r="N342" s="71">
        <v>39</v>
      </c>
      <c r="O342" s="69">
        <f t="shared" si="49"/>
        <v>48.94</v>
      </c>
      <c r="P342" s="72"/>
    </row>
    <row r="343" spans="2:16">
      <c r="B343" s="86" t="s">
        <v>71</v>
      </c>
      <c r="C343" s="86"/>
      <c r="D343" s="88">
        <v>17</v>
      </c>
      <c r="E343" s="71">
        <v>92</v>
      </c>
      <c r="F343" s="71">
        <v>0</v>
      </c>
      <c r="G343" s="71">
        <v>0</v>
      </c>
      <c r="H343" s="71">
        <v>0</v>
      </c>
      <c r="I343" s="71">
        <v>0</v>
      </c>
      <c r="J343" s="71">
        <v>0</v>
      </c>
      <c r="K343" s="71">
        <v>166</v>
      </c>
      <c r="L343" s="71">
        <v>0</v>
      </c>
      <c r="M343" s="71">
        <v>0</v>
      </c>
      <c r="N343" s="71">
        <v>81.599999999999994</v>
      </c>
      <c r="O343" s="69">
        <f t="shared" si="49"/>
        <v>33.96</v>
      </c>
      <c r="P343" s="72"/>
    </row>
    <row r="344" spans="2:16">
      <c r="B344" s="86" t="s">
        <v>72</v>
      </c>
      <c r="C344" s="86"/>
      <c r="D344" s="88">
        <v>30</v>
      </c>
      <c r="E344" s="71">
        <v>0</v>
      </c>
      <c r="F344" s="71">
        <v>0</v>
      </c>
      <c r="G344" s="71">
        <v>0</v>
      </c>
      <c r="H344" s="71">
        <v>112</v>
      </c>
      <c r="I344" s="71">
        <v>0</v>
      </c>
      <c r="J344" s="71">
        <v>112</v>
      </c>
      <c r="K344" s="71">
        <v>0</v>
      </c>
      <c r="L344" s="71">
        <v>0</v>
      </c>
      <c r="M344" s="71">
        <v>112</v>
      </c>
      <c r="N344" s="71">
        <v>0</v>
      </c>
      <c r="O344" s="69">
        <f t="shared" si="49"/>
        <v>33.6</v>
      </c>
      <c r="P344" s="72"/>
    </row>
    <row r="345" spans="2:16">
      <c r="B345" s="86" t="s">
        <v>73</v>
      </c>
      <c r="C345" s="86"/>
      <c r="D345" s="88">
        <v>7.5</v>
      </c>
      <c r="E345" s="71">
        <v>0</v>
      </c>
      <c r="F345" s="71">
        <v>0</v>
      </c>
      <c r="G345" s="71">
        <v>50</v>
      </c>
      <c r="H345" s="71">
        <v>0</v>
      </c>
      <c r="I345" s="71">
        <v>0</v>
      </c>
      <c r="J345" s="71">
        <v>0</v>
      </c>
      <c r="K345" s="71">
        <v>0</v>
      </c>
      <c r="L345" s="71">
        <v>0</v>
      </c>
      <c r="M345" s="71">
        <v>50</v>
      </c>
      <c r="N345" s="71">
        <v>0</v>
      </c>
      <c r="O345" s="69">
        <f t="shared" si="49"/>
        <v>10</v>
      </c>
      <c r="P345" s="72"/>
    </row>
    <row r="346" spans="2:16">
      <c r="B346" s="89" t="s">
        <v>74</v>
      </c>
      <c r="C346" s="89"/>
      <c r="D346" s="88">
        <v>250</v>
      </c>
      <c r="E346" s="71">
        <v>142.6</v>
      </c>
      <c r="F346" s="71">
        <v>203</v>
      </c>
      <c r="G346" s="71">
        <v>41.5</v>
      </c>
      <c r="H346" s="71">
        <v>143.80000000000001</v>
      </c>
      <c r="I346" s="71">
        <v>100</v>
      </c>
      <c r="J346" s="71">
        <v>146</v>
      </c>
      <c r="K346" s="71">
        <v>195</v>
      </c>
      <c r="L346" s="71">
        <v>48.1</v>
      </c>
      <c r="M346" s="71">
        <v>185.3</v>
      </c>
      <c r="N346" s="71">
        <v>100</v>
      </c>
      <c r="O346" s="69">
        <f t="shared" si="49"/>
        <v>130.53000000000003</v>
      </c>
      <c r="P346" s="72"/>
    </row>
    <row r="347" spans="2:16">
      <c r="B347" s="86" t="s">
        <v>75</v>
      </c>
      <c r="C347" s="86"/>
      <c r="D347" s="88">
        <v>5</v>
      </c>
      <c r="E347" s="71">
        <v>0</v>
      </c>
      <c r="F347" s="71">
        <v>28.4</v>
      </c>
      <c r="G347" s="71">
        <v>10</v>
      </c>
      <c r="H347" s="71">
        <v>0</v>
      </c>
      <c r="I347" s="71">
        <v>0</v>
      </c>
      <c r="J347" s="71">
        <v>29.5</v>
      </c>
      <c r="K347" s="71">
        <v>0</v>
      </c>
      <c r="L347" s="71">
        <v>10</v>
      </c>
      <c r="M347" s="71">
        <v>10</v>
      </c>
      <c r="N347" s="71">
        <v>20</v>
      </c>
      <c r="O347" s="69">
        <f t="shared" si="49"/>
        <v>10.790000000000001</v>
      </c>
      <c r="P347" s="72"/>
    </row>
    <row r="348" spans="2:16">
      <c r="B348" s="86" t="s">
        <v>76</v>
      </c>
      <c r="C348" s="86"/>
      <c r="D348" s="88">
        <v>5</v>
      </c>
      <c r="E348" s="71">
        <v>10</v>
      </c>
      <c r="F348" s="71">
        <v>15</v>
      </c>
      <c r="G348" s="71">
        <v>0</v>
      </c>
      <c r="H348" s="71">
        <v>0</v>
      </c>
      <c r="I348" s="71">
        <v>10</v>
      </c>
      <c r="J348" s="71">
        <v>0</v>
      </c>
      <c r="K348" s="71">
        <v>0</v>
      </c>
      <c r="L348" s="71">
        <v>0</v>
      </c>
      <c r="M348" s="71">
        <v>0</v>
      </c>
      <c r="N348" s="71">
        <v>10</v>
      </c>
      <c r="O348" s="69">
        <f t="shared" si="49"/>
        <v>4.5</v>
      </c>
      <c r="P348" s="72"/>
    </row>
    <row r="349" spans="2:16">
      <c r="B349" s="86" t="s">
        <v>77</v>
      </c>
      <c r="C349" s="86"/>
      <c r="D349" s="88">
        <v>15</v>
      </c>
      <c r="E349" s="71">
        <v>22.43</v>
      </c>
      <c r="F349" s="71">
        <v>3.4</v>
      </c>
      <c r="G349" s="71">
        <v>22</v>
      </c>
      <c r="H349" s="71">
        <v>15</v>
      </c>
      <c r="I349" s="71">
        <v>10</v>
      </c>
      <c r="J349" s="71">
        <v>16.5</v>
      </c>
      <c r="K349" s="71">
        <v>10</v>
      </c>
      <c r="L349" s="71">
        <v>3.43</v>
      </c>
      <c r="M349" s="71">
        <v>27</v>
      </c>
      <c r="N349" s="71">
        <v>30.43</v>
      </c>
      <c r="O349" s="69">
        <f t="shared" si="49"/>
        <v>16.018999999999998</v>
      </c>
      <c r="P349" s="72"/>
    </row>
    <row r="350" spans="2:16">
      <c r="B350" s="86" t="s">
        <v>78</v>
      </c>
      <c r="C350" s="86"/>
      <c r="D350" s="88">
        <v>7.5</v>
      </c>
      <c r="E350" s="71">
        <v>13.13</v>
      </c>
      <c r="F350" s="71">
        <v>10</v>
      </c>
      <c r="G350" s="71">
        <v>16</v>
      </c>
      <c r="H350" s="71">
        <v>13.5</v>
      </c>
      <c r="I350" s="71">
        <v>12.6</v>
      </c>
      <c r="J350" s="71">
        <v>16</v>
      </c>
      <c r="K350" s="71">
        <v>5.5</v>
      </c>
      <c r="L350" s="71">
        <v>12.13</v>
      </c>
      <c r="M350" s="71">
        <v>6.1</v>
      </c>
      <c r="N350" s="71">
        <v>8.6300000000000008</v>
      </c>
      <c r="O350" s="69">
        <f t="shared" si="49"/>
        <v>11.358999999999998</v>
      </c>
      <c r="P350" s="72"/>
    </row>
    <row r="351" spans="2:16">
      <c r="B351" s="86" t="s">
        <v>79</v>
      </c>
      <c r="C351" s="86"/>
      <c r="D351" s="88" t="s">
        <v>83</v>
      </c>
      <c r="E351" s="71" t="s">
        <v>84</v>
      </c>
      <c r="F351" s="71" t="s">
        <v>85</v>
      </c>
      <c r="G351" s="71" t="s">
        <v>86</v>
      </c>
      <c r="H351" s="71">
        <v>0</v>
      </c>
      <c r="I351" s="71">
        <v>0</v>
      </c>
      <c r="J351" s="71">
        <v>0</v>
      </c>
      <c r="K351" s="71">
        <v>0</v>
      </c>
      <c r="L351" s="71" t="s">
        <v>84</v>
      </c>
      <c r="M351" s="71" t="s">
        <v>87</v>
      </c>
      <c r="N351" s="71" t="s">
        <v>88</v>
      </c>
      <c r="O351" s="69" t="s">
        <v>89</v>
      </c>
      <c r="P351" s="72"/>
    </row>
    <row r="352" spans="2:16">
      <c r="B352" s="86" t="s">
        <v>80</v>
      </c>
      <c r="C352" s="86"/>
      <c r="D352" s="88">
        <v>2.5</v>
      </c>
      <c r="E352" s="71">
        <v>2.5</v>
      </c>
      <c r="F352" s="71">
        <v>2.5</v>
      </c>
      <c r="G352" s="71">
        <v>2.5</v>
      </c>
      <c r="H352" s="71">
        <v>2.5</v>
      </c>
      <c r="I352" s="71">
        <v>2.5</v>
      </c>
      <c r="J352" s="71">
        <v>2.5</v>
      </c>
      <c r="K352" s="71">
        <v>2.5</v>
      </c>
      <c r="L352" s="71">
        <v>2.5</v>
      </c>
      <c r="M352" s="71">
        <v>2.5</v>
      </c>
      <c r="N352" s="71">
        <v>2.5</v>
      </c>
      <c r="O352" s="69">
        <f t="shared" si="49"/>
        <v>2.5</v>
      </c>
      <c r="P352" s="72"/>
    </row>
    <row r="353" spans="2:16">
      <c r="B353" s="86" t="s">
        <v>81</v>
      </c>
      <c r="C353" s="86"/>
      <c r="D353" s="88">
        <v>0.5</v>
      </c>
      <c r="E353" s="71">
        <v>0.85</v>
      </c>
      <c r="F353" s="71">
        <v>0</v>
      </c>
      <c r="G353" s="71">
        <v>0</v>
      </c>
      <c r="H353" s="71">
        <v>0</v>
      </c>
      <c r="I353" s="71">
        <v>0</v>
      </c>
      <c r="J353" s="71">
        <v>0</v>
      </c>
      <c r="K353" s="71">
        <v>0</v>
      </c>
      <c r="L353" s="71">
        <v>2.25</v>
      </c>
      <c r="M353" s="71">
        <v>0</v>
      </c>
      <c r="N353" s="71">
        <v>0.85</v>
      </c>
      <c r="O353" s="69">
        <f t="shared" si="49"/>
        <v>0.39500000000000002</v>
      </c>
      <c r="P353" s="72"/>
    </row>
    <row r="360" spans="2:16">
      <c r="B360" s="159" t="s">
        <v>82</v>
      </c>
      <c r="C360" s="159"/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</row>
    <row r="361" spans="2:16">
      <c r="B361" s="160" t="s">
        <v>56</v>
      </c>
      <c r="C361" s="128"/>
      <c r="D361" s="91" t="s">
        <v>57</v>
      </c>
      <c r="E361" s="161" t="s">
        <v>58</v>
      </c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3"/>
    </row>
    <row r="362" spans="2:16">
      <c r="B362" s="160"/>
      <c r="C362" s="129"/>
      <c r="D362" s="92" t="s">
        <v>59</v>
      </c>
      <c r="E362" s="164"/>
      <c r="F362" s="165"/>
      <c r="G362" s="165"/>
      <c r="H362" s="165"/>
      <c r="I362" s="165"/>
      <c r="J362" s="165"/>
      <c r="K362" s="165"/>
      <c r="L362" s="165"/>
      <c r="M362" s="165"/>
      <c r="N362" s="165"/>
      <c r="O362" s="165"/>
      <c r="P362" s="166"/>
    </row>
    <row r="363" spans="2:16">
      <c r="B363" s="86"/>
      <c r="C363" s="86"/>
      <c r="D363" s="93" t="s">
        <v>60</v>
      </c>
      <c r="E363" s="156">
        <v>1</v>
      </c>
      <c r="F363" s="156">
        <v>2</v>
      </c>
      <c r="G363" s="156">
        <v>3</v>
      </c>
      <c r="H363" s="156">
        <v>4</v>
      </c>
      <c r="I363" s="169">
        <v>5</v>
      </c>
      <c r="J363" s="156">
        <v>6</v>
      </c>
      <c r="K363" s="156">
        <v>7</v>
      </c>
      <c r="L363" s="156">
        <v>8</v>
      </c>
      <c r="M363" s="156">
        <v>9</v>
      </c>
      <c r="N363" s="156">
        <v>10</v>
      </c>
      <c r="O363" s="157" t="s">
        <v>61</v>
      </c>
      <c r="P363" s="167"/>
    </row>
    <row r="364" spans="2:16">
      <c r="B364" s="94"/>
      <c r="C364" s="94"/>
      <c r="D364" s="95"/>
      <c r="E364" s="156"/>
      <c r="F364" s="156"/>
      <c r="G364" s="156"/>
      <c r="H364" s="156"/>
      <c r="I364" s="169"/>
      <c r="J364" s="156"/>
      <c r="K364" s="156"/>
      <c r="L364" s="156"/>
      <c r="M364" s="156"/>
      <c r="N364" s="156"/>
      <c r="O364" s="158"/>
      <c r="P364" s="168"/>
    </row>
    <row r="365" spans="2:16">
      <c r="B365" s="84" t="s">
        <v>10</v>
      </c>
      <c r="C365" s="84"/>
      <c r="D365" s="96">
        <v>40</v>
      </c>
      <c r="E365" s="67">
        <v>40</v>
      </c>
      <c r="F365" s="67">
        <v>40</v>
      </c>
      <c r="G365" s="67">
        <v>40</v>
      </c>
      <c r="H365" s="67">
        <v>40</v>
      </c>
      <c r="I365" s="68">
        <v>40</v>
      </c>
      <c r="J365" s="67">
        <v>40</v>
      </c>
      <c r="K365" s="67">
        <v>40</v>
      </c>
      <c r="L365" s="67">
        <v>40</v>
      </c>
      <c r="M365" s="67">
        <v>40</v>
      </c>
      <c r="N365" s="67">
        <v>40</v>
      </c>
      <c r="O365" s="90">
        <f>SUM(E365:N365)/10</f>
        <v>40</v>
      </c>
      <c r="P365" s="70"/>
    </row>
    <row r="366" spans="2:16">
      <c r="B366" s="86" t="s">
        <v>7</v>
      </c>
      <c r="C366" s="86"/>
      <c r="D366" s="93">
        <v>75</v>
      </c>
      <c r="E366" s="71">
        <v>94</v>
      </c>
      <c r="F366" s="71">
        <v>80</v>
      </c>
      <c r="G366" s="71">
        <v>80</v>
      </c>
      <c r="H366" s="71">
        <v>94.4</v>
      </c>
      <c r="I366" s="71">
        <v>80</v>
      </c>
      <c r="J366" s="71">
        <v>14</v>
      </c>
      <c r="K366" s="71">
        <v>80</v>
      </c>
      <c r="L366" s="71">
        <v>80</v>
      </c>
      <c r="M366" s="71">
        <v>94.4</v>
      </c>
      <c r="N366" s="71">
        <v>80</v>
      </c>
      <c r="O366" s="90">
        <f t="shared" ref="O366:O383" si="50">SUM(E366:N366)/10</f>
        <v>77.679999999999993</v>
      </c>
      <c r="P366" s="72"/>
    </row>
    <row r="367" spans="2:16">
      <c r="B367" s="86" t="s">
        <v>63</v>
      </c>
      <c r="C367" s="86"/>
      <c r="D367" s="93">
        <v>7.5</v>
      </c>
      <c r="E367" s="71">
        <v>23.5</v>
      </c>
      <c r="F367" s="71">
        <v>0</v>
      </c>
      <c r="G367" s="71">
        <v>4</v>
      </c>
      <c r="H367" s="71">
        <v>0</v>
      </c>
      <c r="I367" s="71">
        <v>1.6</v>
      </c>
      <c r="J367" s="71">
        <v>0</v>
      </c>
      <c r="K367" s="71">
        <v>0</v>
      </c>
      <c r="L367" s="71">
        <v>23.5</v>
      </c>
      <c r="M367" s="71">
        <v>0</v>
      </c>
      <c r="N367" s="71">
        <v>23.5</v>
      </c>
      <c r="O367" s="90">
        <f t="shared" si="50"/>
        <v>7.6099999999999994</v>
      </c>
      <c r="P367" s="72"/>
    </row>
    <row r="368" spans="2:16">
      <c r="B368" s="86" t="s">
        <v>64</v>
      </c>
      <c r="C368" s="86"/>
      <c r="D368" s="93">
        <v>30</v>
      </c>
      <c r="E368" s="71">
        <v>38.5</v>
      </c>
      <c r="F368" s="71">
        <v>20</v>
      </c>
      <c r="G368" s="71">
        <v>48.2</v>
      </c>
      <c r="H368" s="71">
        <v>43.5</v>
      </c>
      <c r="I368" s="71">
        <v>39.200000000000003</v>
      </c>
      <c r="J368" s="71">
        <v>40.5</v>
      </c>
      <c r="K368" s="71">
        <v>70.349999999999994</v>
      </c>
      <c r="L368" s="71">
        <v>5</v>
      </c>
      <c r="M368" s="71">
        <v>0</v>
      </c>
      <c r="N368" s="71">
        <v>25.5</v>
      </c>
      <c r="O368" s="90">
        <f t="shared" si="50"/>
        <v>33.075000000000003</v>
      </c>
      <c r="P368" s="72"/>
    </row>
    <row r="369" spans="2:16">
      <c r="B369" s="86" t="s">
        <v>90</v>
      </c>
      <c r="C369" s="86"/>
      <c r="D369" s="21">
        <v>300</v>
      </c>
      <c r="E369" s="71">
        <v>326.2</v>
      </c>
      <c r="F369" s="71">
        <v>259.87</v>
      </c>
      <c r="G369" s="71">
        <v>223.5</v>
      </c>
      <c r="H369" s="71">
        <v>322.89999999999998</v>
      </c>
      <c r="I369" s="71">
        <v>153.5</v>
      </c>
      <c r="J369" s="71">
        <v>199.5</v>
      </c>
      <c r="K369" s="71">
        <v>196.3</v>
      </c>
      <c r="L369" s="71">
        <v>570.20000000000005</v>
      </c>
      <c r="M369" s="71">
        <v>390.5</v>
      </c>
      <c r="N369" s="71">
        <v>299.2</v>
      </c>
      <c r="O369" s="90">
        <f t="shared" si="50"/>
        <v>294.16699999999997</v>
      </c>
      <c r="P369" s="72"/>
    </row>
    <row r="370" spans="2:16">
      <c r="B370" s="86" t="s">
        <v>65</v>
      </c>
      <c r="C370" s="86"/>
      <c r="D370" s="21">
        <v>100</v>
      </c>
      <c r="E370" s="71">
        <v>0</v>
      </c>
      <c r="F370" s="71">
        <v>200</v>
      </c>
      <c r="G370" s="71">
        <v>0</v>
      </c>
      <c r="H370" s="71">
        <v>0</v>
      </c>
      <c r="I370" s="71">
        <v>221.4</v>
      </c>
      <c r="J370" s="71">
        <v>200</v>
      </c>
      <c r="K370" s="71">
        <v>200</v>
      </c>
      <c r="L370" s="71">
        <v>0</v>
      </c>
      <c r="M370" s="71">
        <v>221.4</v>
      </c>
      <c r="N370" s="71">
        <v>0</v>
      </c>
      <c r="O370" s="90">
        <f t="shared" si="50"/>
        <v>104.28</v>
      </c>
      <c r="P370" s="72"/>
    </row>
    <row r="371" spans="2:16">
      <c r="B371" s="86" t="s">
        <v>66</v>
      </c>
      <c r="C371" s="86"/>
      <c r="D371" s="21">
        <v>7.5</v>
      </c>
      <c r="E371" s="71">
        <v>0</v>
      </c>
      <c r="F371" s="71">
        <v>24</v>
      </c>
      <c r="G371" s="71">
        <v>15</v>
      </c>
      <c r="H371" s="71">
        <v>15</v>
      </c>
      <c r="I371" s="71">
        <v>15</v>
      </c>
      <c r="J371" s="71">
        <v>15</v>
      </c>
      <c r="K371" s="71">
        <v>0</v>
      </c>
      <c r="L371" s="71">
        <v>0</v>
      </c>
      <c r="M371" s="71">
        <v>15</v>
      </c>
      <c r="N371" s="71">
        <v>15</v>
      </c>
      <c r="O371" s="90">
        <f t="shared" si="50"/>
        <v>11.4</v>
      </c>
      <c r="P371" s="72"/>
    </row>
    <row r="372" spans="2:16">
      <c r="B372" s="86" t="s">
        <v>67</v>
      </c>
      <c r="C372" s="86"/>
      <c r="D372" s="21">
        <v>17</v>
      </c>
      <c r="E372" s="71">
        <v>14.5</v>
      </c>
      <c r="F372" s="71">
        <v>32.5</v>
      </c>
      <c r="G372" s="71">
        <v>20</v>
      </c>
      <c r="H372" s="71">
        <v>19</v>
      </c>
      <c r="I372" s="71">
        <v>7.8</v>
      </c>
      <c r="J372" s="71">
        <v>15</v>
      </c>
      <c r="K372" s="71">
        <v>20</v>
      </c>
      <c r="L372" s="71">
        <v>7.2</v>
      </c>
      <c r="M372" s="71">
        <v>41.8</v>
      </c>
      <c r="N372" s="71">
        <v>20.5</v>
      </c>
      <c r="O372" s="90">
        <f t="shared" si="50"/>
        <v>19.830000000000002</v>
      </c>
      <c r="P372" s="72"/>
    </row>
    <row r="373" spans="2:16">
      <c r="B373" s="86" t="s">
        <v>68</v>
      </c>
      <c r="C373" s="86"/>
      <c r="D373" s="21">
        <v>0.6</v>
      </c>
      <c r="E373" s="71">
        <v>0</v>
      </c>
      <c r="F373" s="71">
        <v>2</v>
      </c>
      <c r="G373" s="71">
        <v>0</v>
      </c>
      <c r="H373" s="71">
        <v>0</v>
      </c>
      <c r="I373" s="71">
        <v>0</v>
      </c>
      <c r="J373" s="71">
        <v>0</v>
      </c>
      <c r="K373" s="71">
        <v>2</v>
      </c>
      <c r="L373" s="71">
        <v>0</v>
      </c>
      <c r="M373" s="71">
        <v>2</v>
      </c>
      <c r="N373" s="71">
        <v>0</v>
      </c>
      <c r="O373" s="90">
        <f t="shared" si="50"/>
        <v>0.6</v>
      </c>
      <c r="P373" s="72"/>
    </row>
    <row r="374" spans="2:16">
      <c r="B374" s="86" t="s">
        <v>69</v>
      </c>
      <c r="C374" s="86"/>
      <c r="D374" s="21">
        <v>0.2</v>
      </c>
      <c r="E374" s="71">
        <v>0.5</v>
      </c>
      <c r="F374" s="71">
        <v>0</v>
      </c>
      <c r="G374" s="71">
        <v>0.5</v>
      </c>
      <c r="H374" s="71">
        <v>0.5</v>
      </c>
      <c r="I374" s="71">
        <v>0.5</v>
      </c>
      <c r="J374" s="71">
        <v>0.5</v>
      </c>
      <c r="K374" s="71">
        <v>0</v>
      </c>
      <c r="L374" s="71">
        <v>0.5</v>
      </c>
      <c r="M374" s="71">
        <v>0</v>
      </c>
      <c r="N374" s="71">
        <v>0.5</v>
      </c>
      <c r="O374" s="90">
        <f t="shared" si="50"/>
        <v>0.35</v>
      </c>
      <c r="P374" s="72"/>
    </row>
    <row r="375" spans="2:16">
      <c r="B375" s="86" t="s">
        <v>70</v>
      </c>
      <c r="C375" s="86"/>
      <c r="D375" s="21">
        <v>38.5</v>
      </c>
      <c r="E375" s="71">
        <v>0</v>
      </c>
      <c r="F375" s="71">
        <v>107</v>
      </c>
      <c r="G375" s="71">
        <v>107</v>
      </c>
      <c r="H375" s="71">
        <v>0</v>
      </c>
      <c r="I375" s="71">
        <v>90.4</v>
      </c>
      <c r="J375" s="71">
        <v>0</v>
      </c>
      <c r="K375" s="71">
        <v>39</v>
      </c>
      <c r="L375" s="71">
        <v>107</v>
      </c>
      <c r="M375" s="71">
        <v>0</v>
      </c>
      <c r="N375" s="71">
        <v>39</v>
      </c>
      <c r="O375" s="90">
        <f t="shared" si="50"/>
        <v>48.94</v>
      </c>
      <c r="P375" s="72"/>
    </row>
    <row r="376" spans="2:16">
      <c r="B376" s="86" t="s">
        <v>71</v>
      </c>
      <c r="C376" s="86"/>
      <c r="D376" s="21">
        <v>24</v>
      </c>
      <c r="E376" s="71">
        <v>60.5</v>
      </c>
      <c r="F376" s="71">
        <v>0</v>
      </c>
      <c r="G376" s="71">
        <v>0</v>
      </c>
      <c r="H376" s="71">
        <v>0</v>
      </c>
      <c r="I376" s="71">
        <v>0</v>
      </c>
      <c r="J376" s="71">
        <v>0</v>
      </c>
      <c r="K376" s="71">
        <v>166</v>
      </c>
      <c r="L376" s="71">
        <v>0</v>
      </c>
      <c r="M376" s="71">
        <v>0</v>
      </c>
      <c r="N376" s="71">
        <v>81.599999999999994</v>
      </c>
      <c r="O376" s="90">
        <f t="shared" si="50"/>
        <v>30.810000000000002</v>
      </c>
      <c r="P376" s="72"/>
    </row>
    <row r="377" spans="2:16">
      <c r="B377" s="86" t="s">
        <v>72</v>
      </c>
      <c r="C377" s="86"/>
      <c r="D377" s="21">
        <v>30</v>
      </c>
      <c r="E377" s="71">
        <v>0</v>
      </c>
      <c r="F377" s="71">
        <v>0</v>
      </c>
      <c r="G377" s="71">
        <v>0</v>
      </c>
      <c r="H377" s="71">
        <v>112</v>
      </c>
      <c r="I377" s="71">
        <v>0</v>
      </c>
      <c r="J377" s="71">
        <v>112</v>
      </c>
      <c r="K377" s="71">
        <v>0</v>
      </c>
      <c r="L377" s="71">
        <v>0</v>
      </c>
      <c r="M377" s="71">
        <v>112</v>
      </c>
      <c r="N377" s="71">
        <v>0</v>
      </c>
      <c r="O377" s="90">
        <f t="shared" si="50"/>
        <v>33.6</v>
      </c>
      <c r="P377" s="72"/>
    </row>
    <row r="378" spans="2:16">
      <c r="B378" s="86" t="s">
        <v>73</v>
      </c>
      <c r="C378" s="86"/>
      <c r="D378" s="21">
        <v>7.5</v>
      </c>
      <c r="E378" s="71">
        <v>0</v>
      </c>
      <c r="F378" s="71">
        <v>0</v>
      </c>
      <c r="G378" s="71">
        <v>50</v>
      </c>
      <c r="H378" s="71">
        <v>0</v>
      </c>
      <c r="I378" s="71">
        <v>0</v>
      </c>
      <c r="J378" s="71">
        <v>0</v>
      </c>
      <c r="K378" s="71">
        <v>0</v>
      </c>
      <c r="L378" s="71">
        <v>0</v>
      </c>
      <c r="M378" s="71">
        <v>50</v>
      </c>
      <c r="N378" s="71">
        <v>0</v>
      </c>
      <c r="O378" s="90">
        <f t="shared" si="50"/>
        <v>10</v>
      </c>
      <c r="P378" s="72"/>
    </row>
    <row r="379" spans="2:16">
      <c r="B379" s="89" t="s">
        <v>74</v>
      </c>
      <c r="C379" s="89"/>
      <c r="D379" s="21">
        <v>250</v>
      </c>
      <c r="E379" s="71">
        <v>242.6</v>
      </c>
      <c r="F379" s="71">
        <v>253</v>
      </c>
      <c r="G379" s="71">
        <v>141.5</v>
      </c>
      <c r="H379" s="71">
        <v>353.6</v>
      </c>
      <c r="I379" s="71">
        <v>250</v>
      </c>
      <c r="J379" s="71">
        <v>293.8</v>
      </c>
      <c r="K379" s="71">
        <v>325</v>
      </c>
      <c r="L379" s="71">
        <v>0</v>
      </c>
      <c r="M379" s="71">
        <v>295.10000000000002</v>
      </c>
      <c r="N379" s="71">
        <v>250</v>
      </c>
      <c r="O379" s="90">
        <f t="shared" si="50"/>
        <v>240.45999999999998</v>
      </c>
      <c r="P379" s="72"/>
    </row>
    <row r="380" spans="2:16">
      <c r="B380" s="86" t="s">
        <v>75</v>
      </c>
      <c r="C380" s="86"/>
      <c r="D380" s="21">
        <v>5</v>
      </c>
      <c r="E380" s="71">
        <v>0</v>
      </c>
      <c r="F380" s="71">
        <v>10</v>
      </c>
      <c r="G380" s="71">
        <v>10</v>
      </c>
      <c r="H380" s="71">
        <v>0</v>
      </c>
      <c r="I380" s="71">
        <v>0</v>
      </c>
      <c r="J380" s="71">
        <v>29.5</v>
      </c>
      <c r="K380" s="71">
        <v>0</v>
      </c>
      <c r="L380" s="71">
        <v>0</v>
      </c>
      <c r="M380" s="71">
        <v>10</v>
      </c>
      <c r="N380" s="71">
        <v>20</v>
      </c>
      <c r="O380" s="90">
        <f t="shared" si="50"/>
        <v>7.95</v>
      </c>
      <c r="P380" s="72"/>
    </row>
    <row r="381" spans="2:16">
      <c r="B381" s="86" t="s">
        <v>76</v>
      </c>
      <c r="C381" s="86"/>
      <c r="D381" s="21">
        <v>5</v>
      </c>
      <c r="E381" s="71">
        <v>10</v>
      </c>
      <c r="F381" s="71">
        <v>15</v>
      </c>
      <c r="G381" s="71">
        <v>0</v>
      </c>
      <c r="H381" s="71">
        <v>0</v>
      </c>
      <c r="I381" s="71">
        <v>10</v>
      </c>
      <c r="J381" s="71">
        <v>0</v>
      </c>
      <c r="K381" s="71">
        <v>0</v>
      </c>
      <c r="L381" s="71">
        <v>0</v>
      </c>
      <c r="M381" s="71">
        <v>0</v>
      </c>
      <c r="N381" s="71">
        <v>10</v>
      </c>
      <c r="O381" s="90">
        <f t="shared" si="50"/>
        <v>4.5</v>
      </c>
      <c r="P381" s="72"/>
    </row>
    <row r="382" spans="2:16">
      <c r="B382" s="86" t="s">
        <v>77</v>
      </c>
      <c r="C382" s="86"/>
      <c r="D382" s="21">
        <v>15</v>
      </c>
      <c r="E382" s="71">
        <v>22.43</v>
      </c>
      <c r="F382" s="71">
        <v>3.4</v>
      </c>
      <c r="G382" s="71">
        <v>22</v>
      </c>
      <c r="H382" s="71">
        <v>15</v>
      </c>
      <c r="I382" s="71">
        <v>10</v>
      </c>
      <c r="J382" s="71">
        <v>16.5</v>
      </c>
      <c r="K382" s="71">
        <v>10</v>
      </c>
      <c r="L382" s="71">
        <v>3.43</v>
      </c>
      <c r="M382" s="71">
        <v>27</v>
      </c>
      <c r="N382" s="71">
        <v>30.43</v>
      </c>
      <c r="O382" s="90">
        <f t="shared" si="50"/>
        <v>16.018999999999998</v>
      </c>
      <c r="P382" s="72"/>
    </row>
    <row r="383" spans="2:16">
      <c r="B383" s="86" t="s">
        <v>78</v>
      </c>
      <c r="C383" s="86"/>
      <c r="D383" s="21">
        <v>7.5</v>
      </c>
      <c r="E383" s="71">
        <v>11.3</v>
      </c>
      <c r="F383" s="71">
        <v>10</v>
      </c>
      <c r="G383" s="71">
        <v>11.25</v>
      </c>
      <c r="H383" s="71">
        <v>9</v>
      </c>
      <c r="I383" s="71">
        <v>7</v>
      </c>
      <c r="J383" s="71">
        <v>11.25</v>
      </c>
      <c r="K383" s="71">
        <v>5.5</v>
      </c>
      <c r="L383" s="71">
        <v>5</v>
      </c>
      <c r="M383" s="71">
        <v>6.1</v>
      </c>
      <c r="N383" s="71">
        <v>5.5</v>
      </c>
      <c r="O383" s="90">
        <f t="shared" si="50"/>
        <v>8.19</v>
      </c>
      <c r="P383" s="72"/>
    </row>
    <row r="384" spans="2:16">
      <c r="B384" s="86" t="s">
        <v>79</v>
      </c>
      <c r="C384" s="86"/>
      <c r="D384" s="21">
        <v>20</v>
      </c>
      <c r="E384" s="71">
        <v>2.5000000000000001E-2</v>
      </c>
      <c r="F384" s="71">
        <v>0.2</v>
      </c>
      <c r="G384" s="71">
        <v>2.8</v>
      </c>
      <c r="H384" s="71">
        <v>0</v>
      </c>
      <c r="I384" s="71">
        <v>0</v>
      </c>
      <c r="J384" s="71">
        <v>0</v>
      </c>
      <c r="K384" s="71">
        <v>0</v>
      </c>
      <c r="L384" s="71">
        <v>2.5000000000000001E-2</v>
      </c>
      <c r="M384" s="71">
        <v>2.8</v>
      </c>
      <c r="N384" s="71">
        <v>2.5000000000000001E-2</v>
      </c>
      <c r="O384" s="90">
        <v>24</v>
      </c>
      <c r="P384" s="72"/>
    </row>
    <row r="385" spans="2:16">
      <c r="B385" s="86" t="s">
        <v>80</v>
      </c>
      <c r="C385" s="86"/>
      <c r="D385" s="21">
        <v>2.5</v>
      </c>
      <c r="E385" s="71">
        <v>2.5</v>
      </c>
      <c r="F385" s="71">
        <v>2.5</v>
      </c>
      <c r="G385" s="71">
        <v>2.5</v>
      </c>
      <c r="H385" s="71">
        <v>2.5</v>
      </c>
      <c r="I385" s="71">
        <v>2.5</v>
      </c>
      <c r="J385" s="71">
        <v>2.5</v>
      </c>
      <c r="K385" s="71">
        <v>2.5</v>
      </c>
      <c r="L385" s="71">
        <v>2.5</v>
      </c>
      <c r="M385" s="71">
        <v>2.5</v>
      </c>
      <c r="N385" s="71">
        <v>2.5</v>
      </c>
      <c r="O385" s="90">
        <f t="shared" ref="O385" si="51">SUM(E385:N385)/10</f>
        <v>2.5</v>
      </c>
      <c r="P385" s="72"/>
    </row>
  </sheetData>
  <mergeCells count="217">
    <mergeCell ref="C159:C160"/>
    <mergeCell ref="C192:C193"/>
    <mergeCell ref="C223:C224"/>
    <mergeCell ref="C254:C255"/>
    <mergeCell ref="C286:C287"/>
    <mergeCell ref="A312:P312"/>
    <mergeCell ref="I330:I331"/>
    <mergeCell ref="J330:J331"/>
    <mergeCell ref="K330:K331"/>
    <mergeCell ref="L330:L331"/>
    <mergeCell ref="M330:M331"/>
    <mergeCell ref="B327:P327"/>
    <mergeCell ref="B328:B329"/>
    <mergeCell ref="E328:P329"/>
    <mergeCell ref="E330:E331"/>
    <mergeCell ref="F330:F331"/>
    <mergeCell ref="G330:G331"/>
    <mergeCell ref="N330:N331"/>
    <mergeCell ref="O330:O331"/>
    <mergeCell ref="P330:P331"/>
    <mergeCell ref="H330:H331"/>
    <mergeCell ref="I201:I202"/>
    <mergeCell ref="A201:A202"/>
    <mergeCell ref="D223:D224"/>
    <mergeCell ref="H223:H224"/>
    <mergeCell ref="I223:L223"/>
    <mergeCell ref="B237:P237"/>
    <mergeCell ref="B201:B202"/>
    <mergeCell ref="A1:P1"/>
    <mergeCell ref="A2:P2"/>
    <mergeCell ref="A30:P30"/>
    <mergeCell ref="A60:P60"/>
    <mergeCell ref="A90:P90"/>
    <mergeCell ref="K201:K202"/>
    <mergeCell ref="L201:L202"/>
    <mergeCell ref="A124:P124"/>
    <mergeCell ref="A3:A4"/>
    <mergeCell ref="B3:B4"/>
    <mergeCell ref="D3:D4"/>
    <mergeCell ref="H3:H4"/>
    <mergeCell ref="I3:L3"/>
    <mergeCell ref="M3:P3"/>
    <mergeCell ref="E3:G3"/>
    <mergeCell ref="B50:P50"/>
    <mergeCell ref="C91:C92"/>
    <mergeCell ref="C125:C126"/>
    <mergeCell ref="A91:A92"/>
    <mergeCell ref="B91:B92"/>
    <mergeCell ref="D91:D92"/>
    <mergeCell ref="H91:H92"/>
    <mergeCell ref="I91:L91"/>
    <mergeCell ref="B63:P63"/>
    <mergeCell ref="B68:P68"/>
    <mergeCell ref="A61:A62"/>
    <mergeCell ref="D125:D126"/>
    <mergeCell ref="B61:B62"/>
    <mergeCell ref="H61:H62"/>
    <mergeCell ref="C61:C62"/>
    <mergeCell ref="A31:A32"/>
    <mergeCell ref="B31:B32"/>
    <mergeCell ref="D31:D32"/>
    <mergeCell ref="H31:H32"/>
    <mergeCell ref="I31:L31"/>
    <mergeCell ref="D61:D62"/>
    <mergeCell ref="I61:L61"/>
    <mergeCell ref="M61:P61"/>
    <mergeCell ref="E61:G61"/>
    <mergeCell ref="M31:P31"/>
    <mergeCell ref="B33:P33"/>
    <mergeCell ref="B38:P38"/>
    <mergeCell ref="E31:G31"/>
    <mergeCell ref="B46:P46"/>
    <mergeCell ref="C31:C32"/>
    <mergeCell ref="D201:D202"/>
    <mergeCell ref="U8:X8"/>
    <mergeCell ref="Y8:AB8"/>
    <mergeCell ref="T5:AC5"/>
    <mergeCell ref="T7:AC7"/>
    <mergeCell ref="V173:Z173"/>
    <mergeCell ref="V204:Z204"/>
    <mergeCell ref="V70:Z70"/>
    <mergeCell ref="V286:Z286"/>
    <mergeCell ref="N201:N202"/>
    <mergeCell ref="O201:O202"/>
    <mergeCell ref="B5:P5"/>
    <mergeCell ref="B11:P11"/>
    <mergeCell ref="B179:P179"/>
    <mergeCell ref="V29:Z29"/>
    <mergeCell ref="V42:Z42"/>
    <mergeCell ref="V57:Z57"/>
    <mergeCell ref="B19:P19"/>
    <mergeCell ref="U20:X20"/>
    <mergeCell ref="Y20:AB20"/>
    <mergeCell ref="U35:X35"/>
    <mergeCell ref="Y35:AB35"/>
    <mergeCell ref="M201:M202"/>
    <mergeCell ref="A253:P253"/>
    <mergeCell ref="B288:P288"/>
    <mergeCell ref="B76:P76"/>
    <mergeCell ref="A285:P285"/>
    <mergeCell ref="E254:G254"/>
    <mergeCell ref="A125:A126"/>
    <mergeCell ref="B125:B126"/>
    <mergeCell ref="V142:Z142"/>
    <mergeCell ref="V82:Z82"/>
    <mergeCell ref="B93:P93"/>
    <mergeCell ref="B99:P99"/>
    <mergeCell ref="B114:O114"/>
    <mergeCell ref="B159:B160"/>
    <mergeCell ref="D159:D160"/>
    <mergeCell ref="H159:H160"/>
    <mergeCell ref="I159:L159"/>
    <mergeCell ref="H125:H126"/>
    <mergeCell ref="I125:L125"/>
    <mergeCell ref="M125:P125"/>
    <mergeCell ref="B108:P108"/>
    <mergeCell ref="B143:P143"/>
    <mergeCell ref="E125:G125"/>
    <mergeCell ref="A158:P158"/>
    <mergeCell ref="A159:A160"/>
    <mergeCell ref="M91:P91"/>
    <mergeCell ref="B308:P308"/>
    <mergeCell ref="A223:A224"/>
    <mergeCell ref="B223:B224"/>
    <mergeCell ref="A222:P222"/>
    <mergeCell ref="P201:P202"/>
    <mergeCell ref="E91:G91"/>
    <mergeCell ref="A326:P326"/>
    <mergeCell ref="B127:P127"/>
    <mergeCell ref="B133:P133"/>
    <mergeCell ref="B147:P147"/>
    <mergeCell ref="B161:O161"/>
    <mergeCell ref="A254:A255"/>
    <mergeCell ref="B254:B255"/>
    <mergeCell ref="E159:G159"/>
    <mergeCell ref="A191:P191"/>
    <mergeCell ref="A192:A193"/>
    <mergeCell ref="B192:B193"/>
    <mergeCell ref="D192:D193"/>
    <mergeCell ref="H192:H193"/>
    <mergeCell ref="I192:L192"/>
    <mergeCell ref="D254:D255"/>
    <mergeCell ref="B225:P225"/>
    <mergeCell ref="A286:A287"/>
    <mergeCell ref="B286:B287"/>
    <mergeCell ref="H201:H202"/>
    <mergeCell ref="N363:N364"/>
    <mergeCell ref="O363:O364"/>
    <mergeCell ref="B360:P360"/>
    <mergeCell ref="B361:B362"/>
    <mergeCell ref="E361:P362"/>
    <mergeCell ref="P363:P364"/>
    <mergeCell ref="E286:G286"/>
    <mergeCell ref="B261:P261"/>
    <mergeCell ref="B274:P274"/>
    <mergeCell ref="E363:E364"/>
    <mergeCell ref="F363:F364"/>
    <mergeCell ref="G363:G364"/>
    <mergeCell ref="H363:H364"/>
    <mergeCell ref="I363:I364"/>
    <mergeCell ref="J363:J364"/>
    <mergeCell ref="K363:K364"/>
    <mergeCell ref="L363:L364"/>
    <mergeCell ref="M363:M364"/>
    <mergeCell ref="B294:P294"/>
    <mergeCell ref="B270:P270"/>
    <mergeCell ref="I286:L286"/>
    <mergeCell ref="M286:P286"/>
    <mergeCell ref="B302:P302"/>
    <mergeCell ref="V160:Z160"/>
    <mergeCell ref="M254:P254"/>
    <mergeCell ref="B166:P166"/>
    <mergeCell ref="M159:P159"/>
    <mergeCell ref="M223:P223"/>
    <mergeCell ref="G201:G202"/>
    <mergeCell ref="D286:D287"/>
    <mergeCell ref="H286:H287"/>
    <mergeCell ref="H254:H255"/>
    <mergeCell ref="B194:P194"/>
    <mergeCell ref="B199:P199"/>
    <mergeCell ref="B212:P212"/>
    <mergeCell ref="M192:P192"/>
    <mergeCell ref="J201:J202"/>
    <mergeCell ref="B175:P175"/>
    <mergeCell ref="E192:G192"/>
    <mergeCell ref="E201:E202"/>
    <mergeCell ref="F201:F202"/>
    <mergeCell ref="B230:P230"/>
    <mergeCell ref="B241:P241"/>
    <mergeCell ref="E223:G223"/>
    <mergeCell ref="B208:P208"/>
    <mergeCell ref="I254:L254"/>
    <mergeCell ref="B256:P256"/>
    <mergeCell ref="C201:C202"/>
    <mergeCell ref="U291:X291"/>
    <mergeCell ref="Y291:AB291"/>
    <mergeCell ref="U305:X305"/>
    <mergeCell ref="Y305:AB305"/>
    <mergeCell ref="U65:X65"/>
    <mergeCell ref="Y65:AB65"/>
    <mergeCell ref="U95:X95"/>
    <mergeCell ref="Y95:AB95"/>
    <mergeCell ref="U129:X129"/>
    <mergeCell ref="Y129:AB129"/>
    <mergeCell ref="U163:X163"/>
    <mergeCell ref="Y163:AB163"/>
    <mergeCell ref="U176:X176"/>
    <mergeCell ref="Y176:AB176"/>
    <mergeCell ref="V231:Z231"/>
    <mergeCell ref="U209:X209"/>
    <mergeCell ref="Y209:AB209"/>
    <mergeCell ref="U227:X227"/>
    <mergeCell ref="Y227:AB227"/>
    <mergeCell ref="U258:X258"/>
    <mergeCell ref="Y258:AB258"/>
    <mergeCell ref="V144:Z144"/>
    <mergeCell ref="V260:Z260"/>
  </mergeCells>
  <phoneticPr fontId="6" type="noConversion"/>
  <pageMargins left="0.7" right="0.7" top="0.75" bottom="0.75" header="0.3" footer="0.3"/>
  <pageSetup paperSize="9" scale="80" orientation="landscape" verticalDpi="180" r:id="rId1"/>
  <rowBreaks count="12" manualBreakCount="12">
    <brk id="29" max="15" man="1"/>
    <brk id="58" max="15" man="1"/>
    <brk id="88" max="15" man="1"/>
    <brk id="122" max="15" man="1"/>
    <brk id="156" max="15" man="1"/>
    <brk id="191" max="15" man="1"/>
    <brk id="221" max="15" man="1"/>
    <brk id="251" max="15" man="1"/>
    <brk id="283" max="15" man="1"/>
    <brk id="311" max="15" man="1"/>
    <brk id="326" max="15" man="1"/>
    <brk id="3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2023-08-30T08:05:16Z</dcterms:modified>
</cp:coreProperties>
</file>